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3 Projekty\01 Probíhající\504015201501 - TR ČB Střed – výstavba R 110 kV + TR\2 - DPS\F - Souhrnný rozpočet\Výkaz výměr 02-07-2020\"/>
    </mc:Choice>
  </mc:AlternateContent>
  <xr:revisionPtr revIDLastSave="0" documentId="13_ncr:1_{B2B4E7EB-89D7-4C10-9B59-9DDACB9B6779}" xr6:coauthVersionLast="45" xr6:coauthVersionMax="45" xr10:uidLastSave="{00000000-0000-0000-0000-000000000000}"/>
  <bookViews>
    <workbookView xWindow="28680" yWindow="-120" windowWidth="29040" windowHeight="182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35A Stavební část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35A Stavební část'!$1:$7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35A Stavební část'!$A$1:$X$966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642" i="12" l="1"/>
  <c r="BA428" i="12"/>
  <c r="BA332" i="12"/>
  <c r="BA326" i="12"/>
  <c r="BA322" i="12"/>
  <c r="BA316" i="12"/>
  <c r="BA315" i="12"/>
  <c r="BA284" i="12"/>
  <c r="BA275" i="12"/>
  <c r="BA239" i="12"/>
  <c r="BA232" i="12"/>
  <c r="BA227" i="12"/>
  <c r="BA219" i="12"/>
  <c r="BA208" i="12"/>
  <c r="BA160" i="12"/>
  <c r="BA143" i="12"/>
  <c r="BA135" i="12"/>
  <c r="BA132" i="12"/>
  <c r="BA129" i="12"/>
  <c r="BA127" i="12"/>
  <c r="BA121" i="12"/>
  <c r="BA85" i="12"/>
  <c r="BA74" i="12"/>
  <c r="BA71" i="12"/>
  <c r="BA69" i="12"/>
  <c r="BA66" i="12"/>
  <c r="BA63" i="12"/>
  <c r="BA50" i="12"/>
  <c r="BA47" i="12"/>
  <c r="BA33" i="12"/>
  <c r="BA29" i="12"/>
  <c r="BA13" i="12"/>
  <c r="BA10" i="12"/>
  <c r="G9" i="12"/>
  <c r="I9" i="12"/>
  <c r="K9" i="12"/>
  <c r="M9" i="12"/>
  <c r="O9" i="12"/>
  <c r="Q9" i="12"/>
  <c r="V9" i="12"/>
  <c r="G12" i="12"/>
  <c r="M12" i="12" s="1"/>
  <c r="I12" i="12"/>
  <c r="K12" i="12"/>
  <c r="K8" i="12" s="1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4" i="12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32" i="12"/>
  <c r="M32" i="12" s="1"/>
  <c r="I32" i="12"/>
  <c r="K32" i="12"/>
  <c r="O32" i="12"/>
  <c r="Q32" i="12"/>
  <c r="V32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V52" i="12"/>
  <c r="G55" i="12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62" i="12"/>
  <c r="M62" i="12" s="1"/>
  <c r="I62" i="12"/>
  <c r="K62" i="12"/>
  <c r="O62" i="12"/>
  <c r="Q62" i="12"/>
  <c r="V62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7" i="12"/>
  <c r="I87" i="12"/>
  <c r="K87" i="12"/>
  <c r="M87" i="12"/>
  <c r="O87" i="12"/>
  <c r="Q87" i="12"/>
  <c r="V87" i="12"/>
  <c r="G92" i="12"/>
  <c r="M92" i="12" s="1"/>
  <c r="I92" i="12"/>
  <c r="K92" i="12"/>
  <c r="O92" i="12"/>
  <c r="Q92" i="12"/>
  <c r="V92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7" i="12"/>
  <c r="I107" i="12"/>
  <c r="K107" i="12"/>
  <c r="M107" i="12"/>
  <c r="O107" i="12"/>
  <c r="Q107" i="12"/>
  <c r="V107" i="12"/>
  <c r="G110" i="12"/>
  <c r="M110" i="12" s="1"/>
  <c r="I110" i="12"/>
  <c r="K110" i="12"/>
  <c r="O110" i="12"/>
  <c r="Q110" i="12"/>
  <c r="V110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0" i="12"/>
  <c r="M120" i="12" s="1"/>
  <c r="I120" i="12"/>
  <c r="K120" i="12"/>
  <c r="O120" i="12"/>
  <c r="Q120" i="12"/>
  <c r="V120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1" i="12"/>
  <c r="I131" i="12"/>
  <c r="K131" i="12"/>
  <c r="M131" i="12"/>
  <c r="O131" i="12"/>
  <c r="Q131" i="12"/>
  <c r="V131" i="12"/>
  <c r="G134" i="12"/>
  <c r="M134" i="12" s="1"/>
  <c r="I134" i="12"/>
  <c r="K134" i="12"/>
  <c r="O134" i="12"/>
  <c r="Q134" i="12"/>
  <c r="V134" i="12"/>
  <c r="G137" i="12"/>
  <c r="M137" i="12" s="1"/>
  <c r="I137" i="12"/>
  <c r="K137" i="12"/>
  <c r="O137" i="12"/>
  <c r="Q137" i="12"/>
  <c r="V137" i="12"/>
  <c r="G142" i="12"/>
  <c r="M142" i="12" s="1"/>
  <c r="I142" i="12"/>
  <c r="K142" i="12"/>
  <c r="O142" i="12"/>
  <c r="Q142" i="12"/>
  <c r="V142" i="12"/>
  <c r="G145" i="12"/>
  <c r="I145" i="12"/>
  <c r="K145" i="12"/>
  <c r="M145" i="12"/>
  <c r="O145" i="12"/>
  <c r="Q145" i="12"/>
  <c r="V145" i="12"/>
  <c r="G148" i="12"/>
  <c r="M148" i="12" s="1"/>
  <c r="I148" i="12"/>
  <c r="K148" i="12"/>
  <c r="O148" i="12"/>
  <c r="Q148" i="12"/>
  <c r="V148" i="12"/>
  <c r="G151" i="12"/>
  <c r="M151" i="12" s="1"/>
  <c r="I151" i="12"/>
  <c r="K151" i="12"/>
  <c r="O151" i="12"/>
  <c r="Q151" i="12"/>
  <c r="V151" i="12"/>
  <c r="G154" i="12"/>
  <c r="M154" i="12" s="1"/>
  <c r="I154" i="12"/>
  <c r="K154" i="12"/>
  <c r="O154" i="12"/>
  <c r="Q154" i="12"/>
  <c r="V154" i="12"/>
  <c r="G157" i="12"/>
  <c r="I157" i="12"/>
  <c r="K157" i="12"/>
  <c r="M157" i="12"/>
  <c r="O157" i="12"/>
  <c r="Q157" i="12"/>
  <c r="V157" i="12"/>
  <c r="G159" i="12"/>
  <c r="M159" i="12" s="1"/>
  <c r="I159" i="12"/>
  <c r="K159" i="12"/>
  <c r="O159" i="12"/>
  <c r="Q159" i="12"/>
  <c r="V159" i="12"/>
  <c r="G162" i="12"/>
  <c r="M162" i="12" s="1"/>
  <c r="I162" i="12"/>
  <c r="K162" i="12"/>
  <c r="O162" i="12"/>
  <c r="Q162" i="12"/>
  <c r="V162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8" i="12"/>
  <c r="G167" i="12" s="1"/>
  <c r="I54" i="1" s="1"/>
  <c r="I168" i="12"/>
  <c r="K168" i="12"/>
  <c r="K167" i="12" s="1"/>
  <c r="O168" i="12"/>
  <c r="O167" i="12" s="1"/>
  <c r="Q168" i="12"/>
  <c r="V168" i="12"/>
  <c r="V167" i="12" s="1"/>
  <c r="G179" i="12"/>
  <c r="I179" i="12"/>
  <c r="K179" i="12"/>
  <c r="M179" i="12"/>
  <c r="O179" i="12"/>
  <c r="Q179" i="12"/>
  <c r="V179" i="12"/>
  <c r="G183" i="12"/>
  <c r="M183" i="12" s="1"/>
  <c r="I183" i="12"/>
  <c r="K183" i="12"/>
  <c r="O183" i="12"/>
  <c r="Q183" i="12"/>
  <c r="V183" i="12"/>
  <c r="G186" i="12"/>
  <c r="M186" i="12" s="1"/>
  <c r="I186" i="12"/>
  <c r="K186" i="12"/>
  <c r="O186" i="12"/>
  <c r="Q186" i="12"/>
  <c r="V186" i="12"/>
  <c r="G189" i="12"/>
  <c r="I189" i="12"/>
  <c r="K189" i="12"/>
  <c r="M189" i="12"/>
  <c r="O189" i="12"/>
  <c r="Q189" i="12"/>
  <c r="V189" i="12"/>
  <c r="G197" i="12"/>
  <c r="M197" i="12" s="1"/>
  <c r="I197" i="12"/>
  <c r="K197" i="12"/>
  <c r="O197" i="12"/>
  <c r="Q197" i="12"/>
  <c r="V197" i="12"/>
  <c r="G207" i="12"/>
  <c r="I207" i="12"/>
  <c r="K207" i="12"/>
  <c r="M207" i="12"/>
  <c r="O207" i="12"/>
  <c r="Q207" i="12"/>
  <c r="V207" i="12"/>
  <c r="G212" i="12"/>
  <c r="M212" i="12" s="1"/>
  <c r="I212" i="12"/>
  <c r="K212" i="12"/>
  <c r="O212" i="12"/>
  <c r="Q212" i="12"/>
  <c r="V212" i="12"/>
  <c r="G215" i="12"/>
  <c r="I215" i="12"/>
  <c r="K215" i="12"/>
  <c r="M215" i="12"/>
  <c r="O215" i="12"/>
  <c r="Q215" i="12"/>
  <c r="V215" i="12"/>
  <c r="G218" i="12"/>
  <c r="M218" i="12" s="1"/>
  <c r="I218" i="12"/>
  <c r="K218" i="12"/>
  <c r="O218" i="12"/>
  <c r="Q218" i="12"/>
  <c r="V218" i="12"/>
  <c r="G222" i="12"/>
  <c r="M222" i="12" s="1"/>
  <c r="I222" i="12"/>
  <c r="K222" i="12"/>
  <c r="O222" i="12"/>
  <c r="Q222" i="12"/>
  <c r="V222" i="12"/>
  <c r="G226" i="12"/>
  <c r="I226" i="12"/>
  <c r="K226" i="12"/>
  <c r="M226" i="12"/>
  <c r="O226" i="12"/>
  <c r="Q226" i="12"/>
  <c r="V226" i="12"/>
  <c r="G231" i="12"/>
  <c r="M231" i="12" s="1"/>
  <c r="I231" i="12"/>
  <c r="K231" i="12"/>
  <c r="O231" i="12"/>
  <c r="Q231" i="12"/>
  <c r="V231" i="12"/>
  <c r="G237" i="12"/>
  <c r="I237" i="12"/>
  <c r="K237" i="12"/>
  <c r="M237" i="12"/>
  <c r="O237" i="12"/>
  <c r="Q237" i="12"/>
  <c r="V237" i="12"/>
  <c r="G242" i="12"/>
  <c r="M242" i="12" s="1"/>
  <c r="I242" i="12"/>
  <c r="K242" i="12"/>
  <c r="O242" i="12"/>
  <c r="Q242" i="12"/>
  <c r="V242" i="12"/>
  <c r="G246" i="12"/>
  <c r="I246" i="12"/>
  <c r="K246" i="12"/>
  <c r="M246" i="12"/>
  <c r="O246" i="12"/>
  <c r="Q246" i="12"/>
  <c r="V246" i="12"/>
  <c r="G248" i="12"/>
  <c r="M248" i="12" s="1"/>
  <c r="I248" i="12"/>
  <c r="K248" i="12"/>
  <c r="O248" i="12"/>
  <c r="Q248" i="12"/>
  <c r="V248" i="12"/>
  <c r="G249" i="12"/>
  <c r="I249" i="12"/>
  <c r="K249" i="12"/>
  <c r="M249" i="12"/>
  <c r="O249" i="12"/>
  <c r="Q249" i="12"/>
  <c r="V249" i="12"/>
  <c r="G251" i="12"/>
  <c r="M251" i="12" s="1"/>
  <c r="I251" i="12"/>
  <c r="K251" i="12"/>
  <c r="O251" i="12"/>
  <c r="Q251" i="12"/>
  <c r="V251" i="12"/>
  <c r="G255" i="12"/>
  <c r="I255" i="12"/>
  <c r="K255" i="12"/>
  <c r="O255" i="12"/>
  <c r="Q255" i="12"/>
  <c r="V255" i="12"/>
  <c r="G260" i="12"/>
  <c r="I260" i="12"/>
  <c r="K260" i="12"/>
  <c r="M260" i="12"/>
  <c r="O260" i="12"/>
  <c r="Q260" i="12"/>
  <c r="V260" i="12"/>
  <c r="G263" i="12"/>
  <c r="M263" i="12" s="1"/>
  <c r="I263" i="12"/>
  <c r="K263" i="12"/>
  <c r="O263" i="12"/>
  <c r="Q263" i="12"/>
  <c r="V263" i="12"/>
  <c r="G266" i="12"/>
  <c r="M266" i="12" s="1"/>
  <c r="I266" i="12"/>
  <c r="K266" i="12"/>
  <c r="O266" i="12"/>
  <c r="Q266" i="12"/>
  <c r="V266" i="12"/>
  <c r="G273" i="12"/>
  <c r="M273" i="12" s="1"/>
  <c r="I273" i="12"/>
  <c r="K273" i="12"/>
  <c r="O273" i="12"/>
  <c r="Q273" i="12"/>
  <c r="V273" i="12"/>
  <c r="G277" i="12"/>
  <c r="I277" i="12"/>
  <c r="K277" i="12"/>
  <c r="M277" i="12"/>
  <c r="O277" i="12"/>
  <c r="Q277" i="12"/>
  <c r="V277" i="12"/>
  <c r="G279" i="12"/>
  <c r="M279" i="12" s="1"/>
  <c r="I279" i="12"/>
  <c r="K279" i="12"/>
  <c r="O279" i="12"/>
  <c r="Q279" i="12"/>
  <c r="V279" i="12"/>
  <c r="G282" i="12"/>
  <c r="I282" i="12"/>
  <c r="K282" i="12"/>
  <c r="K281" i="12" s="1"/>
  <c r="O282" i="12"/>
  <c r="Q282" i="12"/>
  <c r="V282" i="12"/>
  <c r="G283" i="12"/>
  <c r="M283" i="12" s="1"/>
  <c r="I283" i="12"/>
  <c r="K283" i="12"/>
  <c r="O283" i="12"/>
  <c r="Q283" i="12"/>
  <c r="V283" i="12"/>
  <c r="G289" i="12"/>
  <c r="M289" i="12" s="1"/>
  <c r="I289" i="12"/>
  <c r="K289" i="12"/>
  <c r="O289" i="12"/>
  <c r="Q289" i="12"/>
  <c r="V289" i="12"/>
  <c r="G290" i="12"/>
  <c r="I290" i="12"/>
  <c r="K290" i="12"/>
  <c r="M290" i="12"/>
  <c r="O290" i="12"/>
  <c r="Q290" i="12"/>
  <c r="V290" i="12"/>
  <c r="G292" i="12"/>
  <c r="M292" i="12" s="1"/>
  <c r="I292" i="12"/>
  <c r="K292" i="12"/>
  <c r="O292" i="12"/>
  <c r="Q292" i="12"/>
  <c r="V292" i="12"/>
  <c r="G296" i="12"/>
  <c r="I296" i="12"/>
  <c r="K296" i="12"/>
  <c r="O296" i="12"/>
  <c r="Q296" i="12"/>
  <c r="V296" i="12"/>
  <c r="G299" i="12"/>
  <c r="I299" i="12"/>
  <c r="K299" i="12"/>
  <c r="M299" i="12"/>
  <c r="O299" i="12"/>
  <c r="Q299" i="12"/>
  <c r="V299" i="12"/>
  <c r="G301" i="12"/>
  <c r="M301" i="12" s="1"/>
  <c r="I301" i="12"/>
  <c r="K301" i="12"/>
  <c r="O301" i="12"/>
  <c r="Q301" i="12"/>
  <c r="V301" i="12"/>
  <c r="G304" i="12"/>
  <c r="M304" i="12" s="1"/>
  <c r="I304" i="12"/>
  <c r="K304" i="12"/>
  <c r="O304" i="12"/>
  <c r="Q304" i="12"/>
  <c r="V304" i="12"/>
  <c r="G306" i="12"/>
  <c r="M306" i="12" s="1"/>
  <c r="I306" i="12"/>
  <c r="K306" i="12"/>
  <c r="O306" i="12"/>
  <c r="Q306" i="12"/>
  <c r="V306" i="12"/>
  <c r="G310" i="12"/>
  <c r="I310" i="12"/>
  <c r="K310" i="12"/>
  <c r="K309" i="12" s="1"/>
  <c r="O310" i="12"/>
  <c r="O309" i="12" s="1"/>
  <c r="Q310" i="12"/>
  <c r="V310" i="12"/>
  <c r="V309" i="12" s="1"/>
  <c r="G311" i="12"/>
  <c r="I311" i="12"/>
  <c r="K311" i="12"/>
  <c r="M311" i="12"/>
  <c r="O311" i="12"/>
  <c r="Q311" i="12"/>
  <c r="Q309" i="12" s="1"/>
  <c r="V311" i="12"/>
  <c r="G314" i="12"/>
  <c r="M314" i="12" s="1"/>
  <c r="I314" i="12"/>
  <c r="K314" i="12"/>
  <c r="O314" i="12"/>
  <c r="Q314" i="12"/>
  <c r="V314" i="12"/>
  <c r="G321" i="12"/>
  <c r="I321" i="12"/>
  <c r="K321" i="12"/>
  <c r="O321" i="12"/>
  <c r="Q321" i="12"/>
  <c r="V321" i="12"/>
  <c r="G325" i="12"/>
  <c r="I325" i="12"/>
  <c r="K325" i="12"/>
  <c r="M325" i="12"/>
  <c r="O325" i="12"/>
  <c r="Q325" i="12"/>
  <c r="V325" i="12"/>
  <c r="G331" i="12"/>
  <c r="M331" i="12" s="1"/>
  <c r="I331" i="12"/>
  <c r="K331" i="12"/>
  <c r="O331" i="12"/>
  <c r="Q331" i="12"/>
  <c r="V331" i="12"/>
  <c r="G334" i="12"/>
  <c r="M334" i="12" s="1"/>
  <c r="I334" i="12"/>
  <c r="K334" i="12"/>
  <c r="O334" i="12"/>
  <c r="Q334" i="12"/>
  <c r="V334" i="12"/>
  <c r="G338" i="12"/>
  <c r="M338" i="12" s="1"/>
  <c r="I338" i="12"/>
  <c r="K338" i="12"/>
  <c r="O338" i="12"/>
  <c r="Q338" i="12"/>
  <c r="V338" i="12"/>
  <c r="G341" i="12"/>
  <c r="I341" i="12"/>
  <c r="K341" i="12"/>
  <c r="M341" i="12"/>
  <c r="O341" i="12"/>
  <c r="Q341" i="12"/>
  <c r="V341" i="12"/>
  <c r="G344" i="12"/>
  <c r="M344" i="12" s="1"/>
  <c r="I344" i="12"/>
  <c r="K344" i="12"/>
  <c r="O344" i="12"/>
  <c r="Q344" i="12"/>
  <c r="V344" i="12"/>
  <c r="G346" i="12"/>
  <c r="M346" i="12" s="1"/>
  <c r="I346" i="12"/>
  <c r="K346" i="12"/>
  <c r="O346" i="12"/>
  <c r="Q346" i="12"/>
  <c r="V346" i="12"/>
  <c r="G348" i="12"/>
  <c r="M348" i="12" s="1"/>
  <c r="I348" i="12"/>
  <c r="K348" i="12"/>
  <c r="O348" i="12"/>
  <c r="Q348" i="12"/>
  <c r="V348" i="12"/>
  <c r="G350" i="12"/>
  <c r="I350" i="12"/>
  <c r="K350" i="12"/>
  <c r="M350" i="12"/>
  <c r="O350" i="12"/>
  <c r="Q350" i="12"/>
  <c r="V350" i="12"/>
  <c r="G352" i="12"/>
  <c r="M352" i="12" s="1"/>
  <c r="I352" i="12"/>
  <c r="K352" i="12"/>
  <c r="O352" i="12"/>
  <c r="Q352" i="12"/>
  <c r="V352" i="12"/>
  <c r="G354" i="12"/>
  <c r="M354" i="12" s="1"/>
  <c r="I354" i="12"/>
  <c r="K354" i="12"/>
  <c r="O354" i="12"/>
  <c r="Q354" i="12"/>
  <c r="V354" i="12"/>
  <c r="G356" i="12"/>
  <c r="M356" i="12" s="1"/>
  <c r="I356" i="12"/>
  <c r="K356" i="12"/>
  <c r="O356" i="12"/>
  <c r="Q356" i="12"/>
  <c r="V356" i="12"/>
  <c r="G358" i="12"/>
  <c r="I358" i="12"/>
  <c r="K358" i="12"/>
  <c r="M358" i="12"/>
  <c r="O358" i="12"/>
  <c r="Q358" i="12"/>
  <c r="V358" i="12"/>
  <c r="G361" i="12"/>
  <c r="M361" i="12" s="1"/>
  <c r="I361" i="12"/>
  <c r="K361" i="12"/>
  <c r="O361" i="12"/>
  <c r="Q361" i="12"/>
  <c r="V361" i="12"/>
  <c r="G364" i="12"/>
  <c r="M364" i="12" s="1"/>
  <c r="I364" i="12"/>
  <c r="K364" i="12"/>
  <c r="O364" i="12"/>
  <c r="Q364" i="12"/>
  <c r="V364" i="12"/>
  <c r="G366" i="12"/>
  <c r="M366" i="12" s="1"/>
  <c r="I366" i="12"/>
  <c r="K366" i="12"/>
  <c r="O366" i="12"/>
  <c r="Q366" i="12"/>
  <c r="V366" i="12"/>
  <c r="G368" i="12"/>
  <c r="I368" i="12"/>
  <c r="K368" i="12"/>
  <c r="M368" i="12"/>
  <c r="O368" i="12"/>
  <c r="Q368" i="12"/>
  <c r="V368" i="12"/>
  <c r="G373" i="12"/>
  <c r="M373" i="12" s="1"/>
  <c r="I373" i="12"/>
  <c r="K373" i="12"/>
  <c r="O373" i="12"/>
  <c r="Q373" i="12"/>
  <c r="V373" i="12"/>
  <c r="G377" i="12"/>
  <c r="M377" i="12" s="1"/>
  <c r="I377" i="12"/>
  <c r="K377" i="12"/>
  <c r="O377" i="12"/>
  <c r="Q377" i="12"/>
  <c r="V377" i="12"/>
  <c r="G382" i="12"/>
  <c r="M382" i="12" s="1"/>
  <c r="I382" i="12"/>
  <c r="K382" i="12"/>
  <c r="O382" i="12"/>
  <c r="Q382" i="12"/>
  <c r="V382" i="12"/>
  <c r="G387" i="12"/>
  <c r="I387" i="12"/>
  <c r="K387" i="12"/>
  <c r="M387" i="12"/>
  <c r="O387" i="12"/>
  <c r="Q387" i="12"/>
  <c r="V387" i="12"/>
  <c r="G391" i="12"/>
  <c r="M391" i="12" s="1"/>
  <c r="I391" i="12"/>
  <c r="K391" i="12"/>
  <c r="O391" i="12"/>
  <c r="Q391" i="12"/>
  <c r="V391" i="12"/>
  <c r="G394" i="12"/>
  <c r="M394" i="12" s="1"/>
  <c r="I394" i="12"/>
  <c r="K394" i="12"/>
  <c r="O394" i="12"/>
  <c r="Q394" i="12"/>
  <c r="V394" i="12"/>
  <c r="G397" i="12"/>
  <c r="M397" i="12" s="1"/>
  <c r="I397" i="12"/>
  <c r="K397" i="12"/>
  <c r="O397" i="12"/>
  <c r="Q397" i="12"/>
  <c r="V397" i="12"/>
  <c r="G401" i="12"/>
  <c r="I401" i="12"/>
  <c r="K401" i="12"/>
  <c r="M401" i="12"/>
  <c r="O401" i="12"/>
  <c r="Q401" i="12"/>
  <c r="V401" i="12"/>
  <c r="G404" i="12"/>
  <c r="M404" i="12" s="1"/>
  <c r="I404" i="12"/>
  <c r="K404" i="12"/>
  <c r="O404" i="12"/>
  <c r="Q404" i="12"/>
  <c r="V404" i="12"/>
  <c r="G406" i="12"/>
  <c r="M406" i="12" s="1"/>
  <c r="I406" i="12"/>
  <c r="K406" i="12"/>
  <c r="O406" i="12"/>
  <c r="Q406" i="12"/>
  <c r="V406" i="12"/>
  <c r="G416" i="12"/>
  <c r="M416" i="12" s="1"/>
  <c r="I416" i="12"/>
  <c r="K416" i="12"/>
  <c r="O416" i="12"/>
  <c r="Q416" i="12"/>
  <c r="V416" i="12"/>
  <c r="G418" i="12"/>
  <c r="G417" i="12" s="1"/>
  <c r="I62" i="1" s="1"/>
  <c r="I418" i="12"/>
  <c r="I417" i="12" s="1"/>
  <c r="K418" i="12"/>
  <c r="K417" i="12" s="1"/>
  <c r="O418" i="12"/>
  <c r="O417" i="12" s="1"/>
  <c r="Q418" i="12"/>
  <c r="Q417" i="12" s="1"/>
  <c r="V418" i="12"/>
  <c r="V417" i="12" s="1"/>
  <c r="G421" i="12"/>
  <c r="I421" i="12"/>
  <c r="K421" i="12"/>
  <c r="M421" i="12"/>
  <c r="O421" i="12"/>
  <c r="Q421" i="12"/>
  <c r="V421" i="12"/>
  <c r="G423" i="12"/>
  <c r="M423" i="12" s="1"/>
  <c r="I423" i="12"/>
  <c r="K423" i="12"/>
  <c r="O423" i="12"/>
  <c r="Q423" i="12"/>
  <c r="V423" i="12"/>
  <c r="G425" i="12"/>
  <c r="I425" i="12"/>
  <c r="K425" i="12"/>
  <c r="M425" i="12"/>
  <c r="O425" i="12"/>
  <c r="Q425" i="12"/>
  <c r="V425" i="12"/>
  <c r="G427" i="12"/>
  <c r="M427" i="12" s="1"/>
  <c r="I427" i="12"/>
  <c r="K427" i="12"/>
  <c r="O427" i="12"/>
  <c r="Q427" i="12"/>
  <c r="V427" i="12"/>
  <c r="G430" i="12"/>
  <c r="I430" i="12"/>
  <c r="K430" i="12"/>
  <c r="M430" i="12"/>
  <c r="O430" i="12"/>
  <c r="Q430" i="12"/>
  <c r="V430" i="12"/>
  <c r="G432" i="12"/>
  <c r="M432" i="12" s="1"/>
  <c r="I432" i="12"/>
  <c r="K432" i="12"/>
  <c r="O432" i="12"/>
  <c r="Q432" i="12"/>
  <c r="V432" i="12"/>
  <c r="G435" i="12"/>
  <c r="I435" i="12"/>
  <c r="K435" i="12"/>
  <c r="M435" i="12"/>
  <c r="O435" i="12"/>
  <c r="Q435" i="12"/>
  <c r="V435" i="12"/>
  <c r="G437" i="12"/>
  <c r="M437" i="12" s="1"/>
  <c r="I437" i="12"/>
  <c r="K437" i="12"/>
  <c r="O437" i="12"/>
  <c r="Q437" i="12"/>
  <c r="V437" i="12"/>
  <c r="G439" i="12"/>
  <c r="I439" i="12"/>
  <c r="K439" i="12"/>
  <c r="M439" i="12"/>
  <c r="O439" i="12"/>
  <c r="Q439" i="12"/>
  <c r="V439" i="12"/>
  <c r="G441" i="12"/>
  <c r="M441" i="12" s="1"/>
  <c r="I441" i="12"/>
  <c r="K441" i="12"/>
  <c r="O441" i="12"/>
  <c r="Q441" i="12"/>
  <c r="V441" i="12"/>
  <c r="G442" i="12"/>
  <c r="I442" i="12"/>
  <c r="K442" i="12"/>
  <c r="M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I444" i="12"/>
  <c r="K444" i="12"/>
  <c r="M444" i="12"/>
  <c r="O444" i="12"/>
  <c r="Q444" i="12"/>
  <c r="V444" i="12"/>
  <c r="G446" i="12"/>
  <c r="M446" i="12" s="1"/>
  <c r="I446" i="12"/>
  <c r="K446" i="12"/>
  <c r="O446" i="12"/>
  <c r="Q446" i="12"/>
  <c r="V446" i="12"/>
  <c r="G448" i="12"/>
  <c r="I448" i="12"/>
  <c r="K448" i="12"/>
  <c r="M448" i="12"/>
  <c r="O448" i="12"/>
  <c r="Q448" i="12"/>
  <c r="V448" i="12"/>
  <c r="G450" i="12"/>
  <c r="M450" i="12" s="1"/>
  <c r="I450" i="12"/>
  <c r="K450" i="12"/>
  <c r="O450" i="12"/>
  <c r="Q450" i="12"/>
  <c r="V450" i="12"/>
  <c r="G452" i="12"/>
  <c r="I452" i="12"/>
  <c r="K452" i="12"/>
  <c r="M452" i="12"/>
  <c r="O452" i="12"/>
  <c r="Q452" i="12"/>
  <c r="V452" i="12"/>
  <c r="G455" i="12"/>
  <c r="M455" i="12" s="1"/>
  <c r="I455" i="12"/>
  <c r="K455" i="12"/>
  <c r="O455" i="12"/>
  <c r="Q455" i="12"/>
  <c r="V455" i="12"/>
  <c r="G458" i="12"/>
  <c r="I458" i="12"/>
  <c r="K458" i="12"/>
  <c r="M458" i="12"/>
  <c r="O458" i="12"/>
  <c r="Q458" i="12"/>
  <c r="V458" i="12"/>
  <c r="G461" i="12"/>
  <c r="M461" i="12" s="1"/>
  <c r="I461" i="12"/>
  <c r="K461" i="12"/>
  <c r="O461" i="12"/>
  <c r="Q461" i="12"/>
  <c r="V461" i="12"/>
  <c r="G465" i="12"/>
  <c r="I465" i="12"/>
  <c r="K465" i="12"/>
  <c r="M465" i="12"/>
  <c r="O465" i="12"/>
  <c r="Q465" i="12"/>
  <c r="V465" i="12"/>
  <c r="G469" i="12"/>
  <c r="M469" i="12" s="1"/>
  <c r="I469" i="12"/>
  <c r="K469" i="12"/>
  <c r="O469" i="12"/>
  <c r="Q469" i="12"/>
  <c r="V469" i="12"/>
  <c r="G473" i="12"/>
  <c r="I473" i="12"/>
  <c r="K473" i="12"/>
  <c r="M473" i="12"/>
  <c r="O473" i="12"/>
  <c r="Q473" i="12"/>
  <c r="V473" i="12"/>
  <c r="G478" i="12"/>
  <c r="M478" i="12" s="1"/>
  <c r="I478" i="12"/>
  <c r="K478" i="12"/>
  <c r="O478" i="12"/>
  <c r="Q478" i="12"/>
  <c r="V478" i="12"/>
  <c r="G481" i="12"/>
  <c r="I481" i="12"/>
  <c r="K481" i="12"/>
  <c r="M481" i="12"/>
  <c r="O481" i="12"/>
  <c r="Q481" i="12"/>
  <c r="V481" i="12"/>
  <c r="G483" i="12"/>
  <c r="I483" i="12"/>
  <c r="K483" i="12"/>
  <c r="O483" i="12"/>
  <c r="Q483" i="12"/>
  <c r="V483" i="12"/>
  <c r="G487" i="12"/>
  <c r="M487" i="12" s="1"/>
  <c r="I487" i="12"/>
  <c r="K487" i="12"/>
  <c r="O487" i="12"/>
  <c r="Q487" i="12"/>
  <c r="V487" i="12"/>
  <c r="G489" i="12"/>
  <c r="M489" i="12" s="1"/>
  <c r="I489" i="12"/>
  <c r="K489" i="12"/>
  <c r="O489" i="12"/>
  <c r="Q489" i="12"/>
  <c r="V489" i="12"/>
  <c r="G494" i="12"/>
  <c r="I494" i="12"/>
  <c r="K494" i="12"/>
  <c r="M494" i="12"/>
  <c r="O494" i="12"/>
  <c r="Q494" i="12"/>
  <c r="V494" i="12"/>
  <c r="G497" i="12"/>
  <c r="M497" i="12" s="1"/>
  <c r="I497" i="12"/>
  <c r="K497" i="12"/>
  <c r="O497" i="12"/>
  <c r="Q497" i="12"/>
  <c r="V497" i="12"/>
  <c r="G500" i="12"/>
  <c r="M500" i="12" s="1"/>
  <c r="I500" i="12"/>
  <c r="K500" i="12"/>
  <c r="O500" i="12"/>
  <c r="Q500" i="12"/>
  <c r="V500" i="12"/>
  <c r="G503" i="12"/>
  <c r="M503" i="12" s="1"/>
  <c r="I503" i="12"/>
  <c r="K503" i="12"/>
  <c r="O503" i="12"/>
  <c r="Q503" i="12"/>
  <c r="V503" i="12"/>
  <c r="G505" i="12"/>
  <c r="I505" i="12"/>
  <c r="K505" i="12"/>
  <c r="M505" i="12"/>
  <c r="O505" i="12"/>
  <c r="Q505" i="12"/>
  <c r="V505" i="12"/>
  <c r="G509" i="12"/>
  <c r="M509" i="12" s="1"/>
  <c r="I509" i="12"/>
  <c r="K509" i="12"/>
  <c r="O509" i="12"/>
  <c r="Q509" i="12"/>
  <c r="V509" i="12"/>
  <c r="G513" i="12"/>
  <c r="M513" i="12" s="1"/>
  <c r="I513" i="12"/>
  <c r="K513" i="12"/>
  <c r="O513" i="12"/>
  <c r="Q513" i="12"/>
  <c r="V513" i="12"/>
  <c r="G519" i="12"/>
  <c r="M519" i="12" s="1"/>
  <c r="I519" i="12"/>
  <c r="K519" i="12"/>
  <c r="O519" i="12"/>
  <c r="Q519" i="12"/>
  <c r="V519" i="12"/>
  <c r="G525" i="12"/>
  <c r="I525" i="12"/>
  <c r="K525" i="12"/>
  <c r="M525" i="12"/>
  <c r="O525" i="12"/>
  <c r="Q525" i="12"/>
  <c r="V525" i="12"/>
  <c r="G530" i="12"/>
  <c r="M530" i="12" s="1"/>
  <c r="I530" i="12"/>
  <c r="K530" i="12"/>
  <c r="O530" i="12"/>
  <c r="Q530" i="12"/>
  <c r="V530" i="12"/>
  <c r="G535" i="12"/>
  <c r="M535" i="12" s="1"/>
  <c r="I535" i="12"/>
  <c r="K535" i="12"/>
  <c r="O535" i="12"/>
  <c r="Q535" i="12"/>
  <c r="V535" i="12"/>
  <c r="G537" i="12"/>
  <c r="M537" i="12" s="1"/>
  <c r="I537" i="12"/>
  <c r="K537" i="12"/>
  <c r="O537" i="12"/>
  <c r="Q537" i="12"/>
  <c r="V537" i="12"/>
  <c r="G539" i="12"/>
  <c r="I539" i="12"/>
  <c r="K539" i="12"/>
  <c r="M539" i="12"/>
  <c r="O539" i="12"/>
  <c r="Q539" i="12"/>
  <c r="V539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45" i="12"/>
  <c r="M545" i="12" s="1"/>
  <c r="I545" i="12"/>
  <c r="K545" i="12"/>
  <c r="O545" i="12"/>
  <c r="Q545" i="12"/>
  <c r="V545" i="12"/>
  <c r="G547" i="12"/>
  <c r="I547" i="12"/>
  <c r="K547" i="12"/>
  <c r="M547" i="12"/>
  <c r="O547" i="12"/>
  <c r="Q547" i="12"/>
  <c r="V547" i="12"/>
  <c r="G550" i="12"/>
  <c r="M550" i="12" s="1"/>
  <c r="I550" i="12"/>
  <c r="K550" i="12"/>
  <c r="O550" i="12"/>
  <c r="Q550" i="12"/>
  <c r="V550" i="12"/>
  <c r="G552" i="12"/>
  <c r="M552" i="12" s="1"/>
  <c r="I552" i="12"/>
  <c r="K552" i="12"/>
  <c r="O552" i="12"/>
  <c r="Q552" i="12"/>
  <c r="V552" i="12"/>
  <c r="G556" i="12"/>
  <c r="I556" i="12"/>
  <c r="K556" i="12"/>
  <c r="M556" i="12"/>
  <c r="O556" i="12"/>
  <c r="Q556" i="12"/>
  <c r="V556" i="12"/>
  <c r="G559" i="12"/>
  <c r="M559" i="12" s="1"/>
  <c r="I559" i="12"/>
  <c r="K559" i="12"/>
  <c r="O559" i="12"/>
  <c r="Q559" i="12"/>
  <c r="V559" i="12"/>
  <c r="G561" i="12"/>
  <c r="M561" i="12" s="1"/>
  <c r="I561" i="12"/>
  <c r="K561" i="12"/>
  <c r="O561" i="12"/>
  <c r="Q561" i="12"/>
  <c r="V561" i="12"/>
  <c r="G563" i="12"/>
  <c r="M563" i="12" s="1"/>
  <c r="I563" i="12"/>
  <c r="K563" i="12"/>
  <c r="O563" i="12"/>
  <c r="Q563" i="12"/>
  <c r="V563" i="12"/>
  <c r="G565" i="12"/>
  <c r="I565" i="12"/>
  <c r="K565" i="12"/>
  <c r="M565" i="12"/>
  <c r="O565" i="12"/>
  <c r="Q565" i="12"/>
  <c r="V565" i="12"/>
  <c r="G567" i="12"/>
  <c r="M567" i="12" s="1"/>
  <c r="I567" i="12"/>
  <c r="K567" i="12"/>
  <c r="O567" i="12"/>
  <c r="Q567" i="12"/>
  <c r="V567" i="12"/>
  <c r="G570" i="12"/>
  <c r="I570" i="12"/>
  <c r="K570" i="12"/>
  <c r="O570" i="12"/>
  <c r="Q570" i="12"/>
  <c r="V570" i="12"/>
  <c r="G573" i="12"/>
  <c r="M573" i="12" s="1"/>
  <c r="I573" i="12"/>
  <c r="K573" i="12"/>
  <c r="O573" i="12"/>
  <c r="Q573" i="12"/>
  <c r="V573" i="12"/>
  <c r="G574" i="12"/>
  <c r="M574" i="12" s="1"/>
  <c r="I574" i="12"/>
  <c r="K574" i="12"/>
  <c r="O574" i="12"/>
  <c r="Q574" i="12"/>
  <c r="V574" i="12"/>
  <c r="G578" i="12"/>
  <c r="I578" i="12"/>
  <c r="K578" i="12"/>
  <c r="M578" i="12"/>
  <c r="O578" i="12"/>
  <c r="Q578" i="12"/>
  <c r="V578" i="12"/>
  <c r="G582" i="12"/>
  <c r="M582" i="12" s="1"/>
  <c r="I582" i="12"/>
  <c r="K582" i="12"/>
  <c r="O582" i="12"/>
  <c r="Q582" i="12"/>
  <c r="V582" i="12"/>
  <c r="G584" i="12"/>
  <c r="M584" i="12" s="1"/>
  <c r="I584" i="12"/>
  <c r="K584" i="12"/>
  <c r="O584" i="12"/>
  <c r="Q584" i="12"/>
  <c r="V584" i="12"/>
  <c r="G587" i="12"/>
  <c r="M587" i="12" s="1"/>
  <c r="I587" i="12"/>
  <c r="K587" i="12"/>
  <c r="O587" i="12"/>
  <c r="Q587" i="12"/>
  <c r="V587" i="12"/>
  <c r="G590" i="12"/>
  <c r="I590" i="12"/>
  <c r="K590" i="12"/>
  <c r="O590" i="12"/>
  <c r="Q590" i="12"/>
  <c r="V590" i="12"/>
  <c r="G593" i="12"/>
  <c r="I593" i="12"/>
  <c r="K593" i="12"/>
  <c r="M593" i="12"/>
  <c r="O593" i="12"/>
  <c r="Q593" i="12"/>
  <c r="V593" i="12"/>
  <c r="G595" i="12"/>
  <c r="M595" i="12" s="1"/>
  <c r="I595" i="12"/>
  <c r="K595" i="12"/>
  <c r="O595" i="12"/>
  <c r="Q595" i="12"/>
  <c r="V595" i="12"/>
  <c r="G597" i="12"/>
  <c r="M597" i="12" s="1"/>
  <c r="I597" i="12"/>
  <c r="K597" i="12"/>
  <c r="O597" i="12"/>
  <c r="Q597" i="12"/>
  <c r="V597" i="12"/>
  <c r="G599" i="12"/>
  <c r="M599" i="12" s="1"/>
  <c r="I599" i="12"/>
  <c r="K599" i="12"/>
  <c r="O599" i="12"/>
  <c r="Q599" i="12"/>
  <c r="V599" i="12"/>
  <c r="G601" i="12"/>
  <c r="I601" i="12"/>
  <c r="K601" i="12"/>
  <c r="M601" i="12"/>
  <c r="O601" i="12"/>
  <c r="Q601" i="12"/>
  <c r="V601" i="12"/>
  <c r="G603" i="12"/>
  <c r="M603" i="12" s="1"/>
  <c r="I603" i="12"/>
  <c r="K603" i="12"/>
  <c r="O603" i="12"/>
  <c r="Q603" i="12"/>
  <c r="V603" i="12"/>
  <c r="G605" i="12"/>
  <c r="M605" i="12" s="1"/>
  <c r="I605" i="12"/>
  <c r="K605" i="12"/>
  <c r="O605" i="12"/>
  <c r="Q605" i="12"/>
  <c r="V605" i="12"/>
  <c r="G607" i="12"/>
  <c r="M607" i="12" s="1"/>
  <c r="I607" i="12"/>
  <c r="K607" i="12"/>
  <c r="O607" i="12"/>
  <c r="Q607" i="12"/>
  <c r="V607" i="12"/>
  <c r="G609" i="12"/>
  <c r="I609" i="12"/>
  <c r="K609" i="12"/>
  <c r="M609" i="12"/>
  <c r="O609" i="12"/>
  <c r="Q609" i="12"/>
  <c r="V609" i="12"/>
  <c r="G611" i="12"/>
  <c r="M611" i="12" s="1"/>
  <c r="I611" i="12"/>
  <c r="K611" i="12"/>
  <c r="O611" i="12"/>
  <c r="Q611" i="12"/>
  <c r="V611" i="12"/>
  <c r="G612" i="12"/>
  <c r="M612" i="12" s="1"/>
  <c r="I612" i="12"/>
  <c r="K612" i="12"/>
  <c r="O612" i="12"/>
  <c r="Q612" i="12"/>
  <c r="V612" i="12"/>
  <c r="G614" i="12"/>
  <c r="M614" i="12" s="1"/>
  <c r="I614" i="12"/>
  <c r="K614" i="12"/>
  <c r="O614" i="12"/>
  <c r="Q614" i="12"/>
  <c r="V614" i="12"/>
  <c r="G619" i="12"/>
  <c r="I619" i="12"/>
  <c r="K619" i="12"/>
  <c r="M619" i="12"/>
  <c r="O619" i="12"/>
  <c r="Q619" i="12"/>
  <c r="V619" i="12"/>
  <c r="G623" i="12"/>
  <c r="M623" i="12" s="1"/>
  <c r="I623" i="12"/>
  <c r="K623" i="12"/>
  <c r="O623" i="12"/>
  <c r="Q623" i="12"/>
  <c r="V623" i="12"/>
  <c r="G627" i="12"/>
  <c r="M627" i="12" s="1"/>
  <c r="I627" i="12"/>
  <c r="K627" i="12"/>
  <c r="O627" i="12"/>
  <c r="Q627" i="12"/>
  <c r="V627" i="12"/>
  <c r="G631" i="12"/>
  <c r="M631" i="12" s="1"/>
  <c r="I631" i="12"/>
  <c r="K631" i="12"/>
  <c r="O631" i="12"/>
  <c r="Q631" i="12"/>
  <c r="V631" i="12"/>
  <c r="G635" i="12"/>
  <c r="I635" i="12"/>
  <c r="K635" i="12"/>
  <c r="M635" i="12"/>
  <c r="O635" i="12"/>
  <c r="Q635" i="12"/>
  <c r="V635" i="12"/>
  <c r="G638" i="12"/>
  <c r="M638" i="12" s="1"/>
  <c r="I638" i="12"/>
  <c r="K638" i="12"/>
  <c r="O638" i="12"/>
  <c r="Q638" i="12"/>
  <c r="V638" i="12"/>
  <c r="G641" i="12"/>
  <c r="M641" i="12" s="1"/>
  <c r="I641" i="12"/>
  <c r="K641" i="12"/>
  <c r="O641" i="12"/>
  <c r="Q641" i="12"/>
  <c r="V641" i="12"/>
  <c r="G644" i="12"/>
  <c r="I644" i="12"/>
  <c r="K644" i="12"/>
  <c r="M644" i="12"/>
  <c r="O644" i="12"/>
  <c r="Q644" i="12"/>
  <c r="V644" i="12"/>
  <c r="G645" i="12"/>
  <c r="M645" i="12" s="1"/>
  <c r="I645" i="12"/>
  <c r="K645" i="12"/>
  <c r="O645" i="12"/>
  <c r="Q645" i="12"/>
  <c r="V645" i="12"/>
  <c r="G646" i="12"/>
  <c r="M646" i="12" s="1"/>
  <c r="I646" i="12"/>
  <c r="K646" i="12"/>
  <c r="O646" i="12"/>
  <c r="Q646" i="12"/>
  <c r="V646" i="12"/>
  <c r="G651" i="12"/>
  <c r="M651" i="12" s="1"/>
  <c r="I651" i="12"/>
  <c r="K651" i="12"/>
  <c r="O651" i="12"/>
  <c r="Q651" i="12"/>
  <c r="V651" i="12"/>
  <c r="G657" i="12"/>
  <c r="I657" i="12"/>
  <c r="K657" i="12"/>
  <c r="M657" i="12"/>
  <c r="O657" i="12"/>
  <c r="Q657" i="12"/>
  <c r="V657" i="12"/>
  <c r="G662" i="12"/>
  <c r="M662" i="12" s="1"/>
  <c r="I662" i="12"/>
  <c r="K662" i="12"/>
  <c r="O662" i="12"/>
  <c r="Q662" i="12"/>
  <c r="V662" i="12"/>
  <c r="G668" i="12"/>
  <c r="M668" i="12" s="1"/>
  <c r="I668" i="12"/>
  <c r="K668" i="12"/>
  <c r="O668" i="12"/>
  <c r="Q668" i="12"/>
  <c r="V668" i="12"/>
  <c r="G677" i="12"/>
  <c r="M677" i="12" s="1"/>
  <c r="I677" i="12"/>
  <c r="K677" i="12"/>
  <c r="O677" i="12"/>
  <c r="Q677" i="12"/>
  <c r="V677" i="12"/>
  <c r="G686" i="12"/>
  <c r="I686" i="12"/>
  <c r="K686" i="12"/>
  <c r="M686" i="12"/>
  <c r="O686" i="12"/>
  <c r="Q686" i="12"/>
  <c r="V686" i="12"/>
  <c r="G689" i="12"/>
  <c r="M689" i="12" s="1"/>
  <c r="I689" i="12"/>
  <c r="K689" i="12"/>
  <c r="O689" i="12"/>
  <c r="Q689" i="12"/>
  <c r="V689" i="12"/>
  <c r="G691" i="12"/>
  <c r="M691" i="12" s="1"/>
  <c r="I691" i="12"/>
  <c r="K691" i="12"/>
  <c r="O691" i="12"/>
  <c r="Q691" i="12"/>
  <c r="V691" i="12"/>
  <c r="G693" i="12"/>
  <c r="I693" i="12"/>
  <c r="K693" i="12"/>
  <c r="M693" i="12"/>
  <c r="O693" i="12"/>
  <c r="Q693" i="12"/>
  <c r="V693" i="12"/>
  <c r="G697" i="12"/>
  <c r="M697" i="12" s="1"/>
  <c r="I697" i="12"/>
  <c r="K697" i="12"/>
  <c r="O697" i="12"/>
  <c r="Q697" i="12"/>
  <c r="V697" i="12"/>
  <c r="G699" i="12"/>
  <c r="M699" i="12" s="1"/>
  <c r="I699" i="12"/>
  <c r="K699" i="12"/>
  <c r="O699" i="12"/>
  <c r="Q699" i="12"/>
  <c r="V699" i="12"/>
  <c r="G704" i="12"/>
  <c r="M704" i="12" s="1"/>
  <c r="I704" i="12"/>
  <c r="K704" i="12"/>
  <c r="O704" i="12"/>
  <c r="Q704" i="12"/>
  <c r="V704" i="12"/>
  <c r="G712" i="12"/>
  <c r="I712" i="12"/>
  <c r="K712" i="12"/>
  <c r="M712" i="12"/>
  <c r="O712" i="12"/>
  <c r="Q712" i="12"/>
  <c r="V712" i="12"/>
  <c r="G715" i="12"/>
  <c r="M715" i="12" s="1"/>
  <c r="I715" i="12"/>
  <c r="K715" i="12"/>
  <c r="O715" i="12"/>
  <c r="Q715" i="12"/>
  <c r="V715" i="12"/>
  <c r="G721" i="12"/>
  <c r="M721" i="12" s="1"/>
  <c r="I721" i="12"/>
  <c r="K721" i="12"/>
  <c r="O721" i="12"/>
  <c r="Q721" i="12"/>
  <c r="V721" i="12"/>
  <c r="G724" i="12"/>
  <c r="M724" i="12" s="1"/>
  <c r="I724" i="12"/>
  <c r="K724" i="12"/>
  <c r="O724" i="12"/>
  <c r="Q724" i="12"/>
  <c r="V724" i="12"/>
  <c r="G726" i="12"/>
  <c r="I726" i="12"/>
  <c r="K726" i="12"/>
  <c r="M726" i="12"/>
  <c r="O726" i="12"/>
  <c r="Q726" i="12"/>
  <c r="V726" i="12"/>
  <c r="G727" i="12"/>
  <c r="M727" i="12" s="1"/>
  <c r="I727" i="12"/>
  <c r="K727" i="12"/>
  <c r="O727" i="12"/>
  <c r="Q727" i="12"/>
  <c r="V727" i="12"/>
  <c r="G732" i="12"/>
  <c r="M732" i="12" s="1"/>
  <c r="I732" i="12"/>
  <c r="K732" i="12"/>
  <c r="O732" i="12"/>
  <c r="Q732" i="12"/>
  <c r="V732" i="12"/>
  <c r="G737" i="12"/>
  <c r="M737" i="12" s="1"/>
  <c r="I737" i="12"/>
  <c r="K737" i="12"/>
  <c r="O737" i="12"/>
  <c r="Q737" i="12"/>
  <c r="V737" i="12"/>
  <c r="G742" i="12"/>
  <c r="I742" i="12"/>
  <c r="K742" i="12"/>
  <c r="M742" i="12"/>
  <c r="O742" i="12"/>
  <c r="Q742" i="12"/>
  <c r="V742" i="12"/>
  <c r="G747" i="12"/>
  <c r="M747" i="12" s="1"/>
  <c r="I747" i="12"/>
  <c r="K747" i="12"/>
  <c r="O747" i="12"/>
  <c r="Q747" i="12"/>
  <c r="V747" i="12"/>
  <c r="G752" i="12"/>
  <c r="M752" i="12" s="1"/>
  <c r="I752" i="12"/>
  <c r="K752" i="12"/>
  <c r="O752" i="12"/>
  <c r="Q752" i="12"/>
  <c r="V752" i="12"/>
  <c r="G757" i="12"/>
  <c r="M757" i="12" s="1"/>
  <c r="I757" i="12"/>
  <c r="K757" i="12"/>
  <c r="O757" i="12"/>
  <c r="Q757" i="12"/>
  <c r="V757" i="12"/>
  <c r="G762" i="12"/>
  <c r="I762" i="12"/>
  <c r="K762" i="12"/>
  <c r="M762" i="12"/>
  <c r="O762" i="12"/>
  <c r="Q762" i="12"/>
  <c r="V762" i="12"/>
  <c r="G767" i="12"/>
  <c r="M767" i="12" s="1"/>
  <c r="I767" i="12"/>
  <c r="K767" i="12"/>
  <c r="O767" i="12"/>
  <c r="Q767" i="12"/>
  <c r="V767" i="12"/>
  <c r="G772" i="12"/>
  <c r="M772" i="12" s="1"/>
  <c r="I772" i="12"/>
  <c r="K772" i="12"/>
  <c r="O772" i="12"/>
  <c r="Q772" i="12"/>
  <c r="V772" i="12"/>
  <c r="G777" i="12"/>
  <c r="M777" i="12" s="1"/>
  <c r="I777" i="12"/>
  <c r="K777" i="12"/>
  <c r="O777" i="12"/>
  <c r="Q777" i="12"/>
  <c r="V777" i="12"/>
  <c r="G782" i="12"/>
  <c r="I782" i="12"/>
  <c r="K782" i="12"/>
  <c r="M782" i="12"/>
  <c r="O782" i="12"/>
  <c r="Q782" i="12"/>
  <c r="V782" i="12"/>
  <c r="G787" i="12"/>
  <c r="M787" i="12" s="1"/>
  <c r="I787" i="12"/>
  <c r="K787" i="12"/>
  <c r="O787" i="12"/>
  <c r="Q787" i="12"/>
  <c r="V787" i="12"/>
  <c r="G792" i="12"/>
  <c r="M792" i="12" s="1"/>
  <c r="I792" i="12"/>
  <c r="K792" i="12"/>
  <c r="O792" i="12"/>
  <c r="Q792" i="12"/>
  <c r="V792" i="12"/>
  <c r="G795" i="12"/>
  <c r="M795" i="12" s="1"/>
  <c r="I795" i="12"/>
  <c r="K795" i="12"/>
  <c r="O795" i="12"/>
  <c r="Q795" i="12"/>
  <c r="V795" i="12"/>
  <c r="G798" i="12"/>
  <c r="I798" i="12"/>
  <c r="K798" i="12"/>
  <c r="M798" i="12"/>
  <c r="O798" i="12"/>
  <c r="Q798" i="12"/>
  <c r="V798" i="12"/>
  <c r="G803" i="12"/>
  <c r="M803" i="12" s="1"/>
  <c r="I803" i="12"/>
  <c r="K803" i="12"/>
  <c r="O803" i="12"/>
  <c r="Q803" i="12"/>
  <c r="V803" i="12"/>
  <c r="G810" i="12"/>
  <c r="M810" i="12" s="1"/>
  <c r="I810" i="12"/>
  <c r="K810" i="12"/>
  <c r="O810" i="12"/>
  <c r="Q810" i="12"/>
  <c r="V810" i="12"/>
  <c r="G817" i="12"/>
  <c r="M817" i="12" s="1"/>
  <c r="I817" i="12"/>
  <c r="K817" i="12"/>
  <c r="O817" i="12"/>
  <c r="Q817" i="12"/>
  <c r="V817" i="12"/>
  <c r="G824" i="12"/>
  <c r="I824" i="12"/>
  <c r="K824" i="12"/>
  <c r="M824" i="12"/>
  <c r="O824" i="12"/>
  <c r="Q824" i="12"/>
  <c r="V824" i="12"/>
  <c r="G831" i="12"/>
  <c r="M831" i="12" s="1"/>
  <c r="I831" i="12"/>
  <c r="K831" i="12"/>
  <c r="O831" i="12"/>
  <c r="Q831" i="12"/>
  <c r="V831" i="12"/>
  <c r="G838" i="12"/>
  <c r="M838" i="12" s="1"/>
  <c r="I838" i="12"/>
  <c r="K838" i="12"/>
  <c r="O838" i="12"/>
  <c r="Q838" i="12"/>
  <c r="V838" i="12"/>
  <c r="G845" i="12"/>
  <c r="M845" i="12" s="1"/>
  <c r="I845" i="12"/>
  <c r="K845" i="12"/>
  <c r="O845" i="12"/>
  <c r="Q845" i="12"/>
  <c r="V845" i="12"/>
  <c r="G848" i="12"/>
  <c r="I848" i="12"/>
  <c r="K848" i="12"/>
  <c r="M848" i="12"/>
  <c r="O848" i="12"/>
  <c r="Q848" i="12"/>
  <c r="V848" i="12"/>
  <c r="G850" i="12"/>
  <c r="M850" i="12" s="1"/>
  <c r="I850" i="12"/>
  <c r="K850" i="12"/>
  <c r="O850" i="12"/>
  <c r="Q850" i="12"/>
  <c r="V850" i="12"/>
  <c r="G853" i="12"/>
  <c r="M853" i="12" s="1"/>
  <c r="I853" i="12"/>
  <c r="K853" i="12"/>
  <c r="O853" i="12"/>
  <c r="Q853" i="12"/>
  <c r="V853" i="12"/>
  <c r="G855" i="12"/>
  <c r="M855" i="12" s="1"/>
  <c r="I855" i="12"/>
  <c r="K855" i="12"/>
  <c r="O855" i="12"/>
  <c r="Q855" i="12"/>
  <c r="V855" i="12"/>
  <c r="G857" i="12"/>
  <c r="I857" i="12"/>
  <c r="K857" i="12"/>
  <c r="M857" i="12"/>
  <c r="O857" i="12"/>
  <c r="Q857" i="12"/>
  <c r="V857" i="12"/>
  <c r="G859" i="12"/>
  <c r="M859" i="12" s="1"/>
  <c r="I859" i="12"/>
  <c r="K859" i="12"/>
  <c r="O859" i="12"/>
  <c r="Q859" i="12"/>
  <c r="V859" i="12"/>
  <c r="G861" i="12"/>
  <c r="M861" i="12" s="1"/>
  <c r="I861" i="12"/>
  <c r="K861" i="12"/>
  <c r="O861" i="12"/>
  <c r="Q861" i="12"/>
  <c r="V861" i="12"/>
  <c r="G865" i="12"/>
  <c r="M865" i="12" s="1"/>
  <c r="I865" i="12"/>
  <c r="K865" i="12"/>
  <c r="O865" i="12"/>
  <c r="Q865" i="12"/>
  <c r="V865" i="12"/>
  <c r="G867" i="12"/>
  <c r="I867" i="12"/>
  <c r="K867" i="12"/>
  <c r="M867" i="12"/>
  <c r="O867" i="12"/>
  <c r="Q867" i="12"/>
  <c r="V867" i="12"/>
  <c r="G869" i="12"/>
  <c r="M869" i="12" s="1"/>
  <c r="I869" i="12"/>
  <c r="K869" i="12"/>
  <c r="O869" i="12"/>
  <c r="Q869" i="12"/>
  <c r="V869" i="12"/>
  <c r="G870" i="12"/>
  <c r="M870" i="12" s="1"/>
  <c r="I870" i="12"/>
  <c r="K870" i="12"/>
  <c r="O870" i="12"/>
  <c r="Q870" i="12"/>
  <c r="V870" i="12"/>
  <c r="G871" i="12"/>
  <c r="M871" i="12" s="1"/>
  <c r="I871" i="12"/>
  <c r="K871" i="12"/>
  <c r="O871" i="12"/>
  <c r="Q871" i="12"/>
  <c r="V871" i="12"/>
  <c r="G872" i="12"/>
  <c r="I872" i="12"/>
  <c r="K872" i="12"/>
  <c r="M872" i="12"/>
  <c r="O872" i="12"/>
  <c r="Q872" i="12"/>
  <c r="V872" i="12"/>
  <c r="G873" i="12"/>
  <c r="M873" i="12" s="1"/>
  <c r="I873" i="12"/>
  <c r="K873" i="12"/>
  <c r="O873" i="12"/>
  <c r="Q873" i="12"/>
  <c r="V873" i="12"/>
  <c r="G875" i="12"/>
  <c r="M875" i="12" s="1"/>
  <c r="I875" i="12"/>
  <c r="K875" i="12"/>
  <c r="O875" i="12"/>
  <c r="Q875" i="12"/>
  <c r="V875" i="12"/>
  <c r="G878" i="12"/>
  <c r="I878" i="12"/>
  <c r="K878" i="12"/>
  <c r="M878" i="12"/>
  <c r="O878" i="12"/>
  <c r="Q878" i="12"/>
  <c r="V878" i="12"/>
  <c r="G881" i="12"/>
  <c r="M881" i="12" s="1"/>
  <c r="I881" i="12"/>
  <c r="K881" i="12"/>
  <c r="O881" i="12"/>
  <c r="Q881" i="12"/>
  <c r="V881" i="12"/>
  <c r="G883" i="12"/>
  <c r="M883" i="12" s="1"/>
  <c r="I883" i="12"/>
  <c r="K883" i="12"/>
  <c r="O883" i="12"/>
  <c r="Q883" i="12"/>
  <c r="V883" i="12"/>
  <c r="G885" i="12"/>
  <c r="M885" i="12" s="1"/>
  <c r="I885" i="12"/>
  <c r="K885" i="12"/>
  <c r="O885" i="12"/>
  <c r="Q885" i="12"/>
  <c r="V885" i="12"/>
  <c r="G887" i="12"/>
  <c r="I887" i="12"/>
  <c r="K887" i="12"/>
  <c r="M887" i="12"/>
  <c r="O887" i="12"/>
  <c r="Q887" i="12"/>
  <c r="V887" i="12"/>
  <c r="G889" i="12"/>
  <c r="M889" i="12" s="1"/>
  <c r="I889" i="12"/>
  <c r="K889" i="12"/>
  <c r="O889" i="12"/>
  <c r="Q889" i="12"/>
  <c r="V889" i="12"/>
  <c r="G891" i="12"/>
  <c r="M891" i="12" s="1"/>
  <c r="I891" i="12"/>
  <c r="K891" i="12"/>
  <c r="O891" i="12"/>
  <c r="Q891" i="12"/>
  <c r="V891" i="12"/>
  <c r="G893" i="12"/>
  <c r="M893" i="12" s="1"/>
  <c r="I893" i="12"/>
  <c r="K893" i="12"/>
  <c r="O893" i="12"/>
  <c r="Q893" i="12"/>
  <c r="V893" i="12"/>
  <c r="G895" i="12"/>
  <c r="M895" i="12" s="1"/>
  <c r="I895" i="12"/>
  <c r="K895" i="12"/>
  <c r="O895" i="12"/>
  <c r="Q895" i="12"/>
  <c r="V895" i="12"/>
  <c r="G897" i="12"/>
  <c r="I897" i="12"/>
  <c r="K897" i="12"/>
  <c r="M897" i="12"/>
  <c r="O897" i="12"/>
  <c r="Q897" i="12"/>
  <c r="V897" i="12"/>
  <c r="G900" i="12"/>
  <c r="M900" i="12" s="1"/>
  <c r="I900" i="12"/>
  <c r="K900" i="12"/>
  <c r="O900" i="12"/>
  <c r="Q900" i="12"/>
  <c r="V900" i="12"/>
  <c r="G904" i="12"/>
  <c r="M904" i="12" s="1"/>
  <c r="I904" i="12"/>
  <c r="K904" i="12"/>
  <c r="O904" i="12"/>
  <c r="Q904" i="12"/>
  <c r="V904" i="12"/>
  <c r="G906" i="12"/>
  <c r="M906" i="12" s="1"/>
  <c r="I906" i="12"/>
  <c r="K906" i="12"/>
  <c r="O906" i="12"/>
  <c r="Q906" i="12"/>
  <c r="V906" i="12"/>
  <c r="G909" i="12"/>
  <c r="I909" i="12"/>
  <c r="K909" i="12"/>
  <c r="M909" i="12"/>
  <c r="O909" i="12"/>
  <c r="Q909" i="12"/>
  <c r="V909" i="12"/>
  <c r="G911" i="12"/>
  <c r="M911" i="12" s="1"/>
  <c r="I911" i="12"/>
  <c r="K911" i="12"/>
  <c r="O911" i="12"/>
  <c r="Q911" i="12"/>
  <c r="V911" i="12"/>
  <c r="G913" i="12"/>
  <c r="M913" i="12" s="1"/>
  <c r="I913" i="12"/>
  <c r="K913" i="12"/>
  <c r="O913" i="12"/>
  <c r="Q913" i="12"/>
  <c r="V913" i="12"/>
  <c r="G916" i="12"/>
  <c r="M916" i="12" s="1"/>
  <c r="I916" i="12"/>
  <c r="K916" i="12"/>
  <c r="O916" i="12"/>
  <c r="Q916" i="12"/>
  <c r="V916" i="12"/>
  <c r="G918" i="12"/>
  <c r="I918" i="12"/>
  <c r="K918" i="12"/>
  <c r="M918" i="12"/>
  <c r="O918" i="12"/>
  <c r="Q918" i="12"/>
  <c r="V918" i="12"/>
  <c r="G920" i="12"/>
  <c r="M920" i="12" s="1"/>
  <c r="I920" i="12"/>
  <c r="K920" i="12"/>
  <c r="O920" i="12"/>
  <c r="Q920" i="12"/>
  <c r="V920" i="12"/>
  <c r="G923" i="12"/>
  <c r="I923" i="12"/>
  <c r="K923" i="12"/>
  <c r="O923" i="12"/>
  <c r="Q923" i="12"/>
  <c r="V923" i="12"/>
  <c r="G926" i="12"/>
  <c r="M926" i="12" s="1"/>
  <c r="I926" i="12"/>
  <c r="K926" i="12"/>
  <c r="O926" i="12"/>
  <c r="Q926" i="12"/>
  <c r="V926" i="12"/>
  <c r="G928" i="12"/>
  <c r="M928" i="12" s="1"/>
  <c r="I928" i="12"/>
  <c r="K928" i="12"/>
  <c r="O928" i="12"/>
  <c r="Q928" i="12"/>
  <c r="V928" i="12"/>
  <c r="G930" i="12"/>
  <c r="I930" i="12"/>
  <c r="K930" i="12"/>
  <c r="M930" i="12"/>
  <c r="O930" i="12"/>
  <c r="Q930" i="12"/>
  <c r="V930" i="12"/>
  <c r="G932" i="12"/>
  <c r="M932" i="12" s="1"/>
  <c r="I932" i="12"/>
  <c r="K932" i="12"/>
  <c r="O932" i="12"/>
  <c r="Q932" i="12"/>
  <c r="V932" i="12"/>
  <c r="G934" i="12"/>
  <c r="I934" i="12"/>
  <c r="K934" i="12"/>
  <c r="K933" i="12" s="1"/>
  <c r="O934" i="12"/>
  <c r="Q934" i="12"/>
  <c r="V934" i="12"/>
  <c r="G937" i="12"/>
  <c r="M937" i="12" s="1"/>
  <c r="I937" i="12"/>
  <c r="I933" i="12" s="1"/>
  <c r="K937" i="12"/>
  <c r="O937" i="12"/>
  <c r="Q937" i="12"/>
  <c r="V937" i="12"/>
  <c r="G944" i="12"/>
  <c r="I944" i="12"/>
  <c r="I943" i="12" s="1"/>
  <c r="K944" i="12"/>
  <c r="M944" i="12"/>
  <c r="O944" i="12"/>
  <c r="Q944" i="12"/>
  <c r="Q943" i="12" s="1"/>
  <c r="V944" i="12"/>
  <c r="G946" i="12"/>
  <c r="M946" i="12" s="1"/>
  <c r="I946" i="12"/>
  <c r="K946" i="12"/>
  <c r="K943" i="12" s="1"/>
  <c r="O946" i="12"/>
  <c r="Q946" i="12"/>
  <c r="V946" i="12"/>
  <c r="G949" i="12"/>
  <c r="M949" i="12" s="1"/>
  <c r="I949" i="12"/>
  <c r="K949" i="12"/>
  <c r="O949" i="12"/>
  <c r="Q949" i="12"/>
  <c r="V949" i="12"/>
  <c r="G953" i="12"/>
  <c r="I953" i="12"/>
  <c r="K953" i="12"/>
  <c r="M953" i="12"/>
  <c r="O953" i="12"/>
  <c r="Q953" i="12"/>
  <c r="V953" i="12"/>
  <c r="G955" i="12"/>
  <c r="M955" i="12" s="1"/>
  <c r="I955" i="12"/>
  <c r="K955" i="12"/>
  <c r="O955" i="12"/>
  <c r="Q955" i="12"/>
  <c r="V955" i="12"/>
  <c r="G956" i="12"/>
  <c r="M956" i="12" s="1"/>
  <c r="I956" i="12"/>
  <c r="K956" i="12"/>
  <c r="O956" i="12"/>
  <c r="Q956" i="12"/>
  <c r="V956" i="12"/>
  <c r="G958" i="12"/>
  <c r="M958" i="12" s="1"/>
  <c r="I958" i="12"/>
  <c r="K958" i="12"/>
  <c r="O958" i="12"/>
  <c r="Q958" i="12"/>
  <c r="V958" i="12"/>
  <c r="G959" i="12"/>
  <c r="I959" i="12"/>
  <c r="K959" i="12"/>
  <c r="M959" i="12"/>
  <c r="O959" i="12"/>
  <c r="Q959" i="12"/>
  <c r="V959" i="12"/>
  <c r="G960" i="12"/>
  <c r="M960" i="12" s="1"/>
  <c r="I960" i="12"/>
  <c r="K960" i="12"/>
  <c r="O960" i="12"/>
  <c r="Q960" i="12"/>
  <c r="V960" i="12"/>
  <c r="G961" i="12"/>
  <c r="M961" i="12" s="1"/>
  <c r="I961" i="12"/>
  <c r="K961" i="12"/>
  <c r="O961" i="12"/>
  <c r="Q961" i="12"/>
  <c r="V961" i="12"/>
  <c r="G962" i="12"/>
  <c r="M962" i="12" s="1"/>
  <c r="I962" i="12"/>
  <c r="K962" i="12"/>
  <c r="O962" i="12"/>
  <c r="Q962" i="12"/>
  <c r="V962" i="12"/>
  <c r="AE965" i="12"/>
  <c r="AF965" i="12"/>
  <c r="I20" i="1"/>
  <c r="I19" i="1"/>
  <c r="I18" i="1"/>
  <c r="H40" i="1"/>
  <c r="G42" i="1" l="1"/>
  <c r="G39" i="1"/>
  <c r="G43" i="1" s="1"/>
  <c r="G25" i="1" s="1"/>
  <c r="A25" i="1" s="1"/>
  <c r="G41" i="1"/>
  <c r="K952" i="12"/>
  <c r="Q952" i="12"/>
  <c r="I952" i="12"/>
  <c r="G933" i="12"/>
  <c r="I72" i="1" s="1"/>
  <c r="F41" i="1"/>
  <c r="H41" i="1" s="1"/>
  <c r="I41" i="1" s="1"/>
  <c r="F42" i="1"/>
  <c r="H42" i="1" s="1"/>
  <c r="I42" i="1" s="1"/>
  <c r="F39" i="1"/>
  <c r="G922" i="12"/>
  <c r="I71" i="1" s="1"/>
  <c r="K922" i="12"/>
  <c r="V952" i="12"/>
  <c r="V943" i="12"/>
  <c r="V933" i="12"/>
  <c r="V922" i="12"/>
  <c r="V877" i="12"/>
  <c r="G589" i="12"/>
  <c r="I67" i="1" s="1"/>
  <c r="V569" i="12"/>
  <c r="K549" i="12"/>
  <c r="Q549" i="12"/>
  <c r="I549" i="12"/>
  <c r="V420" i="12"/>
  <c r="K420" i="12"/>
  <c r="G313" i="12"/>
  <c r="I61" i="1" s="1"/>
  <c r="G309" i="12"/>
  <c r="I60" i="1" s="1"/>
  <c r="G291" i="12"/>
  <c r="I59" i="1" s="1"/>
  <c r="V281" i="12"/>
  <c r="K250" i="12"/>
  <c r="Q250" i="12"/>
  <c r="I250" i="12"/>
  <c r="V214" i="12"/>
  <c r="K214" i="12"/>
  <c r="Q167" i="12"/>
  <c r="I167" i="12"/>
  <c r="O106" i="12"/>
  <c r="V54" i="12"/>
  <c r="Q23" i="12"/>
  <c r="I23" i="12"/>
  <c r="O23" i="12"/>
  <c r="O8" i="12"/>
  <c r="O637" i="12"/>
  <c r="Q589" i="12"/>
  <c r="I589" i="12"/>
  <c r="O589" i="12"/>
  <c r="G569" i="12"/>
  <c r="I66" i="1" s="1"/>
  <c r="V549" i="12"/>
  <c r="Q420" i="12"/>
  <c r="I420" i="12"/>
  <c r="O313" i="12"/>
  <c r="I309" i="12"/>
  <c r="O291" i="12"/>
  <c r="G281" i="12"/>
  <c r="I58" i="1" s="1"/>
  <c r="V250" i="12"/>
  <c r="Q214" i="12"/>
  <c r="I214" i="12"/>
  <c r="V182" i="12"/>
  <c r="K182" i="12"/>
  <c r="K106" i="12"/>
  <c r="Q106" i="12"/>
  <c r="I106" i="12"/>
  <c r="G54" i="12"/>
  <c r="I52" i="1" s="1"/>
  <c r="K23" i="12"/>
  <c r="Q8" i="12"/>
  <c r="I8" i="12"/>
  <c r="O952" i="12"/>
  <c r="O943" i="12"/>
  <c r="Q933" i="12"/>
  <c r="O933" i="12"/>
  <c r="Q922" i="12"/>
  <c r="I922" i="12"/>
  <c r="O922" i="12"/>
  <c r="O877" i="12"/>
  <c r="K637" i="12"/>
  <c r="Q637" i="12"/>
  <c r="I637" i="12"/>
  <c r="K589" i="12"/>
  <c r="Q569" i="12"/>
  <c r="I569" i="12"/>
  <c r="O569" i="12"/>
  <c r="O420" i="12"/>
  <c r="G420" i="12"/>
  <c r="I63" i="1" s="1"/>
  <c r="K313" i="12"/>
  <c r="Q313" i="12"/>
  <c r="I313" i="12"/>
  <c r="K291" i="12"/>
  <c r="Q291" i="12"/>
  <c r="I291" i="12"/>
  <c r="Q281" i="12"/>
  <c r="I281" i="12"/>
  <c r="O281" i="12"/>
  <c r="G250" i="12"/>
  <c r="I57" i="1" s="1"/>
  <c r="O214" i="12"/>
  <c r="G214" i="12"/>
  <c r="I56" i="1" s="1"/>
  <c r="Q182" i="12"/>
  <c r="I182" i="12"/>
  <c r="M168" i="12"/>
  <c r="M167" i="12" s="1"/>
  <c r="V106" i="12"/>
  <c r="Q54" i="12"/>
  <c r="I54" i="12"/>
  <c r="O54" i="12"/>
  <c r="V23" i="12"/>
  <c r="V8" i="12"/>
  <c r="K877" i="12"/>
  <c r="V637" i="12"/>
  <c r="V589" i="12"/>
  <c r="K569" i="12"/>
  <c r="O549" i="12"/>
  <c r="M420" i="12"/>
  <c r="V313" i="12"/>
  <c r="V291" i="12"/>
  <c r="O250" i="12"/>
  <c r="O182" i="12"/>
  <c r="G182" i="12"/>
  <c r="I55" i="1" s="1"/>
  <c r="K54" i="12"/>
  <c r="G23" i="12"/>
  <c r="I51" i="1" s="1"/>
  <c r="G26" i="1"/>
  <c r="A26" i="1"/>
  <c r="M952" i="12"/>
  <c r="M943" i="12"/>
  <c r="G952" i="12"/>
  <c r="I74" i="1" s="1"/>
  <c r="G943" i="12"/>
  <c r="I73" i="1" s="1"/>
  <c r="G877" i="12"/>
  <c r="I70" i="1" s="1"/>
  <c r="K688" i="12"/>
  <c r="Q688" i="12"/>
  <c r="M688" i="12"/>
  <c r="I688" i="12"/>
  <c r="M637" i="12"/>
  <c r="M549" i="12"/>
  <c r="M934" i="12"/>
  <c r="M933" i="12" s="1"/>
  <c r="M923" i="12"/>
  <c r="M922" i="12" s="1"/>
  <c r="Q877" i="12"/>
  <c r="M877" i="12"/>
  <c r="I877" i="12"/>
  <c r="V688" i="12"/>
  <c r="O688" i="12"/>
  <c r="G688" i="12"/>
  <c r="I69" i="1" s="1"/>
  <c r="G637" i="12"/>
  <c r="I68" i="1" s="1"/>
  <c r="G549" i="12"/>
  <c r="I65" i="1" s="1"/>
  <c r="V480" i="12"/>
  <c r="O480" i="12"/>
  <c r="M182" i="12"/>
  <c r="M590" i="12"/>
  <c r="M589" i="12" s="1"/>
  <c r="M570" i="12"/>
  <c r="M569" i="12" s="1"/>
  <c r="K480" i="12"/>
  <c r="G480" i="12"/>
  <c r="I64" i="1" s="1"/>
  <c r="Q480" i="12"/>
  <c r="I480" i="12"/>
  <c r="M214" i="12"/>
  <c r="M106" i="12"/>
  <c r="M8" i="12"/>
  <c r="M483" i="12"/>
  <c r="M480" i="12" s="1"/>
  <c r="M418" i="12"/>
  <c r="M417" i="12" s="1"/>
  <c r="M321" i="12"/>
  <c r="M313" i="12" s="1"/>
  <c r="M310" i="12"/>
  <c r="M309" i="12" s="1"/>
  <c r="M296" i="12"/>
  <c r="M291" i="12" s="1"/>
  <c r="M282" i="12"/>
  <c r="M281" i="12" s="1"/>
  <c r="M255" i="12"/>
  <c r="M250" i="12" s="1"/>
  <c r="G106" i="12"/>
  <c r="I53" i="1" s="1"/>
  <c r="G8" i="12"/>
  <c r="M55" i="12"/>
  <c r="M54" i="12" s="1"/>
  <c r="M24" i="12"/>
  <c r="M23" i="12" s="1"/>
  <c r="J28" i="1"/>
  <c r="J26" i="1"/>
  <c r="G38" i="1"/>
  <c r="F38" i="1"/>
  <c r="J23" i="1"/>
  <c r="J24" i="1"/>
  <c r="J25" i="1"/>
  <c r="J27" i="1"/>
  <c r="E24" i="1"/>
  <c r="E26" i="1"/>
  <c r="I50" i="1" l="1"/>
  <c r="G965" i="12"/>
  <c r="I17" i="1"/>
  <c r="H39" i="1"/>
  <c r="F43" i="1"/>
  <c r="H43" i="1" l="1"/>
  <c r="I39" i="1"/>
  <c r="I43" i="1" s="1"/>
  <c r="G23" i="1"/>
  <c r="A23" i="1" s="1"/>
  <c r="G28" i="1"/>
  <c r="I16" i="1"/>
  <c r="I21" i="1" s="1"/>
  <c r="I75" i="1"/>
  <c r="A24" i="1"/>
  <c r="G24" i="1"/>
  <c r="A27" i="1" s="1"/>
  <c r="J74" i="1" l="1"/>
  <c r="J50" i="1"/>
  <c r="J51" i="1"/>
  <c r="J55" i="1"/>
  <c r="J59" i="1"/>
  <c r="J63" i="1"/>
  <c r="J67" i="1"/>
  <c r="J71" i="1"/>
  <c r="J52" i="1"/>
  <c r="J56" i="1"/>
  <c r="J60" i="1"/>
  <c r="J64" i="1"/>
  <c r="J68" i="1"/>
  <c r="J72" i="1"/>
  <c r="J69" i="1"/>
  <c r="J53" i="1"/>
  <c r="J57" i="1"/>
  <c r="J61" i="1"/>
  <c r="J65" i="1"/>
  <c r="J73" i="1"/>
  <c r="J54" i="1"/>
  <c r="J58" i="1"/>
  <c r="J62" i="1"/>
  <c r="J66" i="1"/>
  <c r="J70" i="1"/>
  <c r="J39" i="1"/>
  <c r="J43" i="1" s="1"/>
  <c r="J42" i="1"/>
  <c r="J41" i="1"/>
  <c r="A29" i="1"/>
  <c r="G29" i="1"/>
  <c r="G27" i="1" s="1"/>
  <c r="J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siler</author>
  </authors>
  <commentList>
    <comment ref="S6" authorId="0" shapeId="0" xr:uid="{FB1396C2-2504-4210-A1D8-EE879C39D3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3C99B44-D603-4008-831F-15E89AB4E18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<sst xmlns="http://schemas.openxmlformats.org/spreadsheetml/2006/main" count="3907" uniqueCount="1233">
  <si>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</si>
  <si>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</si>
  <si>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</si>
  <si>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</si>
  <si>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</si>
  <si>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</si>
  <si>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</si>
  <si>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</si>
  <si>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</si>
  <si>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</si>
  <si>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</si>
  <si>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</si>
  <si>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</si>
  <si>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</si>
  <si>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</si>
  <si>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</si>
  <si>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</si>
  <si>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</si>
  <si>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</si>
  <si>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</si>
  <si>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</si>
  <si>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</si>
  <si>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</si>
  <si>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</si>
  <si>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</si>
  <si>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</si>
  <si>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</si>
  <si>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</si>
  <si>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</si>
  <si>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</si>
  <si>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</si>
  <si>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</si>
  <si>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</si>
  <si>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</si>
  <si>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</si>
  <si>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</si>
  <si>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</si>
  <si>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</si>
  <si>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</si>
  <si>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</si>
  <si>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</si>
  <si>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</si>
  <si>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</si>
  <si>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</si>
  <si>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SO 35 Stavební část</t>
  </si>
  <si>
    <t>SO 35</t>
  </si>
  <si>
    <t>Budova R22 kV</t>
  </si>
  <si>
    <t>Objekt:</t>
  </si>
  <si>
    <t>Rozpočet:</t>
  </si>
  <si>
    <t>001</t>
  </si>
  <si>
    <t>TR ČB Střed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</si>
  <si>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</si>
  <si>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</si>
  <si>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</si>
  <si>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</si>
  <si>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</si>
  <si>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</si>
  <si>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</si>
  <si>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</si>
  <si>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</si>
  <si>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</si>
  <si>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</si>
  <si>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</si>
  <si>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</si>
  <si>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</si>
  <si>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</si>
  <si>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</si>
  <si>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</si>
  <si>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</si>
  <si>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</si>
  <si>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</si>
  <si>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</si>
  <si>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</si>
  <si>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</si>
  <si>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</si>
  <si>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</si>
  <si>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</si>
  <si>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</si>
  <si>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</si>
  <si>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</si>
  <si>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</si>
  <si>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</si>
  <si>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</si>
  <si>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</si>
  <si>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</si>
  <si>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</si>
  <si>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</si>
  <si>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</si>
  <si>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</si>
  <si>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</si>
  <si>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</si>
  <si>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</si>
  <si>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</si>
  <si>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</si>
  <si>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</si>
  <si>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</si>
  <si>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</si>
  <si>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</si>
  <si>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</si>
  <si>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</si>
  <si>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</si>
  <si>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</si>
  <si>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</si>
  <si>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</si>
  <si>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</si>
  <si>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</si>
  <si>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</si>
  <si>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</si>
  <si>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</si>
  <si>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</si>
  <si>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</si>
  <si>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</si>
  <si>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</si>
  <si>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</si>
  <si>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</si>
  <si>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</si>
  <si>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</si>
  <si>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</si>
  <si>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</si>
  <si>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</si>
  <si>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</si>
  <si>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</si>
  <si>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</si>
  <si>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</si>
  <si>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</si>
  <si>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</si>
  <si>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</si>
  <si>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</si>
  <si>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</si>
  <si>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</si>
  <si>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</si>
  <si>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</si>
  <si>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</si>
  <si>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</si>
  <si>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</si>
  <si>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</si>
  <si>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</si>
  <si>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132301201R00</t>
  </si>
  <si>
    <t>Hloubení rýh šířky přes 60 do 200 cm do 100 m3, v hornině 4, hloubení ručně i strojně</t>
  </si>
  <si>
    <t>m3</t>
  </si>
  <si>
    <t>800-1</t>
  </si>
  <si>
    <t>RTS 12/ II</t>
  </si>
  <si>
    <t>Práce</t>
  </si>
  <si>
    <t>POL1_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</si>
  <si>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</si>
  <si>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</si>
  <si>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pro izolaci základů : 108,328</t>
  </si>
  <si>
    <t>VV</t>
  </si>
  <si>
    <t>161101101R00</t>
  </si>
  <si>
    <t>Svislé přemístění výkopku z horniny 1 až 4, při hloubce výkopu přes 1 do 2,5 m</t>
  </si>
  <si>
    <t>RTS 20/ I</t>
  </si>
  <si>
    <t>bez naložení do dopravní nádoby, ale s vyprázdněním dopravní nádoby na hromadu nebo na dopravní prostředek,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</si>
  <si>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</si>
  <si>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</si>
  <si>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</si>
  <si>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zemina ke zpětnému zásypu : 80,64</t>
  </si>
  <si>
    <t>162701105R00</t>
  </si>
  <si>
    <t>Vodorovné přemístění výkopku z horniny 1 až 4, na vzdálenost přes 9 000  do 10 000 m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</si>
  <si>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</si>
  <si>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</si>
  <si>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</si>
  <si>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zásyp po izolaci základů : 80,64</t>
  </si>
  <si>
    <t>199000002R00</t>
  </si>
  <si>
    <t>Poplatky za skládku horniny 1- 4, skupina 17 05 04 z Katalogu odpadů</t>
  </si>
  <si>
    <t>273321611R00</t>
  </si>
  <si>
    <t>Beton základových desek železový třídy C 30/37</t>
  </si>
  <si>
    <t>801-1</t>
  </si>
  <si>
    <t>bez dodávky a uložení výztuže</t>
  </si>
  <si>
    <t>přístavba podlahová deska statika dle v.č.2/2 : 0,2*16,65*2,75</t>
  </si>
  <si>
    <t>deska kanálu statika dle v.č.2/6 : 0,2*1,8*2,5</t>
  </si>
  <si>
    <t>273351215RT1</t>
  </si>
  <si>
    <t>Bednění stěn základových desek zřízení</t>
  </si>
  <si>
    <t>m2</t>
  </si>
  <si>
    <t>svislé nebo šikmé (odkloněné) , půdorysně přímé nebo zalomené, stěn základových desek ve volných nebo zapažených jámách, rýhách, šachtách, včetně případných vzpěr,</t>
  </si>
  <si>
    <t>deska kanálu statika dle v.č.2/6 svislé bednění otvoru : 0,2*0,6*4</t>
  </si>
  <si>
    <t>přístřešek podlaha statika dle v.č.2/2 svislé bednění včetně otvorů : 0,2*(16,65*2+2,5*2+0,1*9*2+0,83*2*9)</t>
  </si>
  <si>
    <t>273351216R00</t>
  </si>
  <si>
    <t>Bednění stěn základových desek odstranění</t>
  </si>
  <si>
    <t>Včetně očištění, vytřídění a uložení bednicího materiálu.</t>
  </si>
  <si>
    <t>POP</t>
  </si>
  <si>
    <t>deska kanálu statika dle v.č.2/6 : 0,2*0,6*4</t>
  </si>
  <si>
    <t>273361821R00</t>
  </si>
  <si>
    <t>Výztuž základových desek z betonářské oceli 10 505(R)</t>
  </si>
  <si>
    <t>t</t>
  </si>
  <si>
    <t>včetně distančních prvků</t>
  </si>
  <si>
    <t>deska kanálu statika dle v.č.2/6 : 0,01061</t>
  </si>
  <si>
    <t>273361921RT9</t>
  </si>
  <si>
    <t>Výztuž základových desek ze svařovaných sítí průměr drátu 8 mm, velikost oka 150/150 mm</t>
  </si>
  <si>
    <t>deska kanálu statika dle v.č.2/6 : 0,046</t>
  </si>
  <si>
    <t>274321611R00</t>
  </si>
  <si>
    <t>Beton základových pasů železový třídy C 30/37</t>
  </si>
  <si>
    <t>včetně dodávky a uložení betonu, bez výztuže</t>
  </si>
  <si>
    <t>přístavba-základové pasy statika v.č.2/1 ozn.Rs1+Rs2 : 0,4*1,9*2,75*5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</si>
  <si>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</si>
  <si>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</si>
  <si>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</si>
  <si>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přístavba-základové pasy statika v.č.2/1 ozn.Rs1+Rs2 : (0,4*1,9)*2+1,9*2,75*10</t>
  </si>
  <si>
    <t>274351216R00</t>
  </si>
  <si>
    <t>Bednění stěn základových pasů odstranění</t>
  </si>
  <si>
    <t>274361821R00</t>
  </si>
  <si>
    <t>Výztuž základových pasů z betonářské oceli 10 505 (R)</t>
  </si>
  <si>
    <t>přístavba-základové pasy statika v.č.2/1 ozn.Rs1+Rs2 : 0,6119</t>
  </si>
  <si>
    <t>311271182R00</t>
  </si>
  <si>
    <t>Zdivo nosné z tvárnic porobetonových pero-drážka tloušťky 450 mm, charakteristická pevnost v tlaku fk = 1,25 MPa, součinitel prostupu tepla U=0,179 W/m2.K</t>
  </si>
  <si>
    <t>1.PP vyzdívka : 1*0,4*6+0,25*0,4*2+0,9*1,97</t>
  </si>
  <si>
    <t>311271186RT2</t>
  </si>
  <si>
    <t>Zdivo nosné z tvárnic porobetonových pero-drážka tloušťky 250 mm, charakteristická pevnost v tlaku fk = 2,71 MPa, součinitel prostupu tepla U=0,500 W/m2.K</t>
  </si>
  <si>
    <t>RTS 18/ I</t>
  </si>
  <si>
    <t>1.NP - vyzdívka ozn. n2 : 1,45*2,5+0,9*2+2,4*2,4-1,1*2,05+1*2+1*2</t>
  </si>
  <si>
    <t>1.NP - vnitřní zdiva+předstěna : 5*(2,525+2+22,75+3,55*5)+2,85*1,15+2,4*2,4+1,45*2,5+0,9*6,5*4</t>
  </si>
  <si>
    <t>odpočet otvorů : -1*(0,9*1,97+1*1,97*2+1,2*1,97*2+0,8*1,97)</t>
  </si>
  <si>
    <t>1.NP po vybouraných sklobetonech : 0,9*5,6*3+0,5*0,9*2+0,55*0,9+5,94+6,84+1,79</t>
  </si>
  <si>
    <t>311321412R00</t>
  </si>
  <si>
    <t>Beton nadzákladových zdí železový třídy C 30/37</t>
  </si>
  <si>
    <t>nosných, výplňových, obkladových, půdních, štítových, poprsních apod. (bez výztuže), s pomocným lešením o výšce podlahy do 1900 mm a pro zatížení 1,5 kPa,</t>
  </si>
  <si>
    <t>stěna Str přístavek statika dle v.č.1/1 : 0,25*4,2*13,45</t>
  </si>
  <si>
    <t>311351101RT1</t>
  </si>
  <si>
    <t>Bednění nadzákladových zdí jednostranné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</si>
  <si>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</si>
  <si>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stěna Str přístavek statika dle v.č.1/1 svislé a vodorov. bednění stěna a otvorů : 0,25*(4,2*2+0,83*4*3)</t>
  </si>
  <si>
    <t>311351102R00</t>
  </si>
  <si>
    <t>Bednění nadzákladových zdí jednostranné odstranění</t>
  </si>
  <si>
    <t>311351105R00</t>
  </si>
  <si>
    <t>Bednění nadzákladových zdí oboustranné za každou stranu zřízení</t>
  </si>
  <si>
    <t>stěna Str přístavek statika dle v.č.1/1 : 4,2*13,45*2</t>
  </si>
  <si>
    <t>311351106R00</t>
  </si>
  <si>
    <t>Bednění nadzákladových zdí oboustranné za každou stranu odstranění</t>
  </si>
  <si>
    <t>311361821R00</t>
  </si>
  <si>
    <t>Výztuž nadzákladových zdí z betonářské oceli 10 505(R)</t>
  </si>
  <si>
    <t>stěna Str přístavek statika dle v.č.1/1 : 0,106797</t>
  </si>
  <si>
    <t>317145313R00</t>
  </si>
  <si>
    <t>Překlady pórobetonové nenosné délky 1500 mm, šířky 125 mm, výšky 124 mm</t>
  </si>
  <si>
    <t>kus</t>
  </si>
  <si>
    <t>317145315R00</t>
  </si>
  <si>
    <t>Překlady pórobetonové nenosné délky 2000 mm, šířky 125 mm, výšky 124 mm</t>
  </si>
  <si>
    <t>317145317R00</t>
  </si>
  <si>
    <t>Překlady pórobetonové nenosné délky 2500 mm, šířky 125 mm, výšky 124 mm</t>
  </si>
  <si>
    <t>317145335R00</t>
  </si>
  <si>
    <t>Překlady pórobetonové nenosné délky 2000 mm, šířky 150 mm, výšky 124 mm</t>
  </si>
  <si>
    <t>317145337R00</t>
  </si>
  <si>
    <t>Překlady pórobetonové nenosné délky 2500 mm, šířky 150 mm, výšky 124 mm</t>
  </si>
  <si>
    <t>317168132R00</t>
  </si>
  <si>
    <t>Překlady keramické montáž a dodávka nosné, délky 1500 mm, šířky 70 mm, výšky 238 mm</t>
  </si>
  <si>
    <t>342248114R00</t>
  </si>
  <si>
    <t>Příčky z tvárnic pálených Příčky z tvárnic pálených tloušťky 140 mm, z děrovaných příčkovek, P 10, na maltu MVC 5</t>
  </si>
  <si>
    <t>jednoduché nebo příčky zděné do svislé dřevěné, cihelné, betonové nebo ocelové konstrukce na jakoukoliv maltu vápenocementovou (MVC) nebo cementovou (MC),</t>
  </si>
  <si>
    <t>1.PP kolem schodiště : 2,32*(2,62+1,32+1,05)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</si>
  <si>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</si>
  <si>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</si>
  <si>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</si>
  <si>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</si>
  <si>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</si>
  <si>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1.NP : 5*3</t>
  </si>
  <si>
    <t>1.PP : 2,32*3</t>
  </si>
  <si>
    <t>342948112R00</t>
  </si>
  <si>
    <t>Kotvení příček ke konstrukci přistřelenými kotvami</t>
  </si>
  <si>
    <t>přístavba-četní stěny k OK : 4*4</t>
  </si>
  <si>
    <t>311238138R00.</t>
  </si>
  <si>
    <t>Zdivo z keramických tvárnic 25 AKU Z P15 na MC 10, tl.250 mm</t>
  </si>
  <si>
    <t>Vlastní</t>
  </si>
  <si>
    <t>přístavek -krajní stěny : 2,5*4*2</t>
  </si>
  <si>
    <t>odpočet otvorů VZT 10 : -1,1*1,6*2</t>
  </si>
  <si>
    <t>31714533X</t>
  </si>
  <si>
    <t>PR 7 - Překlad pórobeton. plochý 150x124x1250</t>
  </si>
  <si>
    <t>Indiv</t>
  </si>
  <si>
    <t>342264051RX1</t>
  </si>
  <si>
    <t>2x deska, tloušťky 12,5 mm, protipožární</t>
  </si>
  <si>
    <t>RTS 12/ I</t>
  </si>
  <si>
    <t>střecha R1 : 2,55*12,95</t>
  </si>
  <si>
    <t>342267113RX1</t>
  </si>
  <si>
    <t>Obklad trámů sádrokartonem  do 0,5/0,5m, desky protipožární tl. 18 mm</t>
  </si>
  <si>
    <t>1.PP ozn.PP2 1.vrstva : 7,3+4,26+2,94+6,36+1,65+4,18</t>
  </si>
  <si>
    <t>342267113RX2</t>
  </si>
  <si>
    <t>Obklad trámů sádrokartonem do 0,5/0,5m, desky protipožární tl. 20 mm</t>
  </si>
  <si>
    <t>1.PP ozn.PP2 2.vrstva : 7,3+4,26+2,94+6,36+1,65+4,18</t>
  </si>
  <si>
    <t>411321515R00</t>
  </si>
  <si>
    <t>Beton stropů železový stropů deskových, desek plochých střech, desek balkónových, desek hřibových stropů včetně hlavic hřibových sloupů, železový (bez výztuže) třídy C 30/37</t>
  </si>
  <si>
    <t xml:space="preserve">zabetonoví stropu nad kabelovým kanálem : </t>
  </si>
  <si>
    <t>1.NP podlaha : 0,2*(2,5+4,37+3,47+2,3)</t>
  </si>
  <si>
    <t>411351101R00</t>
  </si>
  <si>
    <t>Bednění stropů deskových, balkonových nebo plošných konzol plné, rovné, popř. s náběhy systémové, včetně podepření, tloušťka stropu 120 mm, - zřízení</t>
  </si>
  <si>
    <t>s pomocným lešením</t>
  </si>
  <si>
    <t>1.NP podlaha nad kabelovými kanály : 2,5+4,37+3,47+2,3</t>
  </si>
  <si>
    <t>411351101RT4</t>
  </si>
  <si>
    <t>Bednění stropů deskových, balkonových nebo plošných konzol plné, rovné, popř. s náběhy systémové, včetně podepření, tloušťka stropu 240 mm, - zřízení</t>
  </si>
  <si>
    <t>podlaha přístřešku statika dle v.č. 2/2 : 16,65*2,75</t>
  </si>
  <si>
    <t>411351102R00</t>
  </si>
  <si>
    <t>Bednění stropů deskových, balkonových nebo plošných konzol plné, rovné, popř. s náběhy  , - odstranění</t>
  </si>
  <si>
    <t>411354171R00</t>
  </si>
  <si>
    <t>Podpěrná konstrukce bednění stropů do 5 kPa, - zřízení</t>
  </si>
  <si>
    <t>výšky do 4 m se zesílením dna bednění podle hodnoty zatížení betonovou směsí a výztuží. Bez pomocného lešení.</t>
  </si>
  <si>
    <t xml:space="preserve">podepření bednění otvorů v podlaze 1.NP : </t>
  </si>
  <si>
    <t>1.NP Dn=100 mm : 0,08*10</t>
  </si>
  <si>
    <t>0,25*0,65+0,2*0,4+0,2*0,3+0,35*0,35*2</t>
  </si>
  <si>
    <t>411354172R00</t>
  </si>
  <si>
    <t>Podpěrná konstrukce bednění stropů do 5 kPa, - odstranění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</si>
  <si>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</si>
  <si>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</si>
  <si>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</si>
  <si>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podlaha přístřešku statika dle v.č. 2/2 svislé bednění desky : 0,953382</t>
  </si>
  <si>
    <t>přístavba střecha statika dle v.č.3/1 D=10 mm : 0,00543</t>
  </si>
  <si>
    <t>411361921RT4</t>
  </si>
  <si>
    <t>Výztuž stropů ze svařovaných sítí průměr drátu 6 mm, velikost oka 100 / 100 mm</t>
  </si>
  <si>
    <t>1.NP podlaha nad kabelovým kanálem : 2*(2,5+4,37+3,47+2,3)*1,2*0,00444</t>
  </si>
  <si>
    <t>411387531R00</t>
  </si>
  <si>
    <t xml:space="preserve">Zabetonování otvorů do 0,25 m2 ve stropech železobetonových a tvárnicových a v klenbách cihelných nebo betonových </t>
  </si>
  <si>
    <t>801-4</t>
  </si>
  <si>
    <t>včetně bednění, odbednění a výztuže (s dodáním hmot),</t>
  </si>
  <si>
    <t>1.NP Dn=100 mm : 0,2*0,08*10</t>
  </si>
  <si>
    <t>0,2*(0,25*0,65+0,2*0,4+0,2*0,3+0,35*0,35*2)</t>
  </si>
  <si>
    <t xml:space="preserve">včetně bednění a odbednění a dod.a uložení výztuže : </t>
  </si>
  <si>
    <t>411388531R00</t>
  </si>
  <si>
    <t>Zabetonování otvorů do 1 m2 ve stropech železobetonových, tvárnicových a prefabrikátových</t>
  </si>
  <si>
    <t>včetně bednění, odbednění a výztuže (s dodáním hmot), z pomocného pracovního lešení o výšce podlahy do 1900 mm a pro zatížení do 1,5 kPa,</t>
  </si>
  <si>
    <t>1.NP : 0,2*0,6*0,6*2</t>
  </si>
  <si>
    <t>416064212R00</t>
  </si>
  <si>
    <t>Podhledy kazetové z desek sádrokartonových podhledy z demontovatelných kazet sádrokartonových  tloušťka kazety 8 mm, hrana kolmo řezaná, bez izolace</t>
  </si>
  <si>
    <t>m.č.1.08+1.09 : 38,26+14,34</t>
  </si>
  <si>
    <t>m.č.1.05+1.06 : 6,06+2,51</t>
  </si>
  <si>
    <t>417321414R00</t>
  </si>
  <si>
    <t>Železobeton ztužujících pásů a věnců třídy C 25/30</t>
  </si>
  <si>
    <t>statika dle v.č. 2/5 - V1 : 0,25*(0,363+0,2)/2*2,75*5</t>
  </si>
  <si>
    <t>V2 : 0,25*0,25*45,025*2</t>
  </si>
  <si>
    <t>417351111R00</t>
  </si>
  <si>
    <t>Bednění bočnic ztužujících pásů a věnců včetně vzpěr obě strany, zřízení</t>
  </si>
  <si>
    <t>statika dle v.č. 2/5 - V1 : 2*(0,363+0,2)/2*5,5</t>
  </si>
  <si>
    <t>V2 : 2*0,25*45,025*2</t>
  </si>
  <si>
    <t>417351113R00</t>
  </si>
  <si>
    <t>Bednění bočnic ztužujících pásů a věnců včetně vzpěr obě strany, odstranění</t>
  </si>
  <si>
    <t>417361821R00</t>
  </si>
  <si>
    <t>Výztuž ztužujících pásů a věnců z betonářské oceli 10 505(R)</t>
  </si>
  <si>
    <t>Včetně distančních prvků.</t>
  </si>
  <si>
    <t>434311116R00</t>
  </si>
  <si>
    <t>Stupně dusané z betonu třídy C 25/30</t>
  </si>
  <si>
    <t>na terén nebo na desku z betonu prostého nebo prokládaného kamenem, bez potěru, se zahlazením povrchu,</t>
  </si>
  <si>
    <t>schodiště do 1.PP : 0,9*11</t>
  </si>
  <si>
    <t>434351141R00</t>
  </si>
  <si>
    <t>Bednění stupňů betonovaných na podstupňové desce nebo na terénu přímočarých zřízení</t>
  </si>
  <si>
    <t>schodiště do 1.PP : (0,1885+0,23)*0,9*11</t>
  </si>
  <si>
    <t>434351142R00</t>
  </si>
  <si>
    <t>Bednění stupňů betonovaných na podstupňové desce nebo na terénu přímočarých odstranění</t>
  </si>
  <si>
    <t>430320040RA0</t>
  </si>
  <si>
    <t>Schodiště ze železobetonu přímočaré, z betonu C 25/30, výztuž 90 kg/m3</t>
  </si>
  <si>
    <t>AP-HSV</t>
  </si>
  <si>
    <t>Součtová</t>
  </si>
  <si>
    <t>Agregovaná položka</t>
  </si>
  <si>
    <t>POL2_</t>
  </si>
  <si>
    <t>Beton, výztuž, bednění schodnic a podest, podepření bednění.</t>
  </si>
  <si>
    <t>602011141RT1</t>
  </si>
  <si>
    <t xml:space="preserve">Omítka stěn z hotových směsí vrstva štuková, vápenná,  , tloušťka vrstvy 2 mm,  </t>
  </si>
  <si>
    <t>po jednotlivých vrstvách</t>
  </si>
  <si>
    <t>1.PP 0.01 stěny po vyzdívkách a opravy prasklin-přeštukování : 2,32*(23,5*2+11,5*2)</t>
  </si>
  <si>
    <t>vnitřní nosné zdivo-přeštukování : 2,32*(5,89*2+12,25*4+0,45*8)</t>
  </si>
  <si>
    <t>1.NP - 1.01+odpočet otvorů-přeštukování : 5*(7,9+5,6*4+5,65)-1,1*2,05-2*3,3-1,7*2,7*3-0,84*2</t>
  </si>
  <si>
    <t>1.NP1.02+1.03+1.04+odpočet otvorů-přeštukování : 4,47*3,85+4,47*4,5+4,47*4,4-1,7*2,7*3</t>
  </si>
  <si>
    <t>1.NP 1.05+1.06 po opravách původních omítek-přeštukování : 2,9*(2,35+3,3+1,15)</t>
  </si>
  <si>
    <t>1.NP 1.07  po opravách původních omítek-přeštukování : 2,9*3,25</t>
  </si>
  <si>
    <t>1.NP 1.08 po opravách původních omítek-přeštukování : (5-0,9)*(0,85+5,6+3,5)</t>
  </si>
  <si>
    <t>1.NP 1.09 po opravách původních omítek-přeštukování : (5-0,9)*(1,86+1,54)</t>
  </si>
  <si>
    <t>1.NP 1.11 po opravách původních omítek-přeštukování : 5*3,55</t>
  </si>
  <si>
    <t>602021147RT1</t>
  </si>
  <si>
    <t xml:space="preserve">Omítka stěn z hotových směsí stěrka, vápenocementová,  , tloušťka vrstvy 3 mm,  </t>
  </si>
  <si>
    <t>skladba S8 přístavek : 4,52*13,45+(4,73+4,52)/2*2,8*2-0,83*0,83*3</t>
  </si>
  <si>
    <t>612409991RT2</t>
  </si>
  <si>
    <t>Začištění omítek kolem oken, dveří a obkladů apod. s použitím suché maltové směsi</t>
  </si>
  <si>
    <t>začištění kolem VZT prostupů : 767,16*2</t>
  </si>
  <si>
    <t>kolem dveří : 1,1+1,7*2+0,8*2+1,97*4+0,7+1,97*2+1,7*3+2,6*6+1,8+3,2*2+1,2*4+1,97*8+1*4+1,97*8+0,9+1,97*2</t>
  </si>
  <si>
    <t>612421626R00</t>
  </si>
  <si>
    <t>Omítky vnitřní stěn vápenné nebo vápenocementové v podlaží i ve schodišti hladké</t>
  </si>
  <si>
    <t>1.05+1.06 - pod obklad na nové zdivo : 2,1*(2,35+3,3+1,125+0,9*2+2,255+1,11*3)</t>
  </si>
  <si>
    <t>1.07 - pod obklad na nové zdivo : 2,1*(3,25+3,55*2)-1,1*2,05</t>
  </si>
  <si>
    <t>612421637R00</t>
  </si>
  <si>
    <t>Omítky vnitřní stěn vápenné nebo vápenocementové v podlaží i ve schodišti štukové</t>
  </si>
  <si>
    <t>1.NP nové zdivo - 1.01+odpočet otvorů : 5*(21,375+2,75+2,525)-1*2,05*2-1,2*2,05*2-1,4*2,05*2</t>
  </si>
  <si>
    <t>1.NP1.02+1.03+1.04+odpočet otvorů : 4,35*(3,85+4,5+4,4)+(4,35+4,7)/2*2,55*2-0,83*0,83*3</t>
  </si>
  <si>
    <t>1.NP 1.05+1.06 nové zdivo : 2,9*(2,35+3,3+1,15*2+2,225+0,9*2+1,125+0,75*1,15)</t>
  </si>
  <si>
    <t>1.NP 1.07-nové zdivo : 2,9*(3,25+3,55*2)</t>
  </si>
  <si>
    <t>1.NP 1.08 nové zdivo : 5*(10,75+3,55*2)+0,9*(0,85+5,6+3,5)</t>
  </si>
  <si>
    <t>1.NP 1.09 nové zdivo : 5*(4+3,55*2+0,185)+0,9*(1,86+1,54)-1,2*2,05</t>
  </si>
  <si>
    <t>1.NP 1.10+1.11 : 5*(3,55*3+1,75*4)-1,4*2,05*2</t>
  </si>
  <si>
    <t>612421131RT2</t>
  </si>
  <si>
    <t>Oprava vnitřních vápenných omítek stěn v množství opravované plochy do 5 %,  štukových</t>
  </si>
  <si>
    <t>1.PP 0.01 stěny po vyzdívkách a opravy prasklin - obvodové zdivo : 2,32*(23,5*2+11,5*2)</t>
  </si>
  <si>
    <t>vnitřní nosné zdivo : 2,32*(5,89*2+12,25*4+0,45*8)</t>
  </si>
  <si>
    <t>1.NP - 1.01+odpočet otvorů : 5*(7,9+5,6*4+5,65)-1,1*2,05-2*3,3-1,7*2,7*3-0,84*2</t>
  </si>
  <si>
    <t>1.NP1.02+1.03+1.04+odpočet otvorů : 4,47*3,85+4,47*4,5+4,47*4,4-1,7*2,7*3</t>
  </si>
  <si>
    <t>1.NP 1.05+1.06 : 5*(2,35+3,3+1,15)</t>
  </si>
  <si>
    <t>1.NP 1.07 : 5*3,25</t>
  </si>
  <si>
    <t>1.NP 1.08 : (5-0,9)*(0,85+5,6+3,5)</t>
  </si>
  <si>
    <t>1.NP 1.09 : (5-0,9)*(1,86+1,54)</t>
  </si>
  <si>
    <t>1.NP 1.11 : 5*3,55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</si>
  <si>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</si>
  <si>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</si>
  <si>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</si>
  <si>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1.PP : 2,32*18</t>
  </si>
  <si>
    <t>1.NP : 5*21</t>
  </si>
  <si>
    <t>1.NP sloupy : 5*20</t>
  </si>
  <si>
    <t>614471715R00</t>
  </si>
  <si>
    <t>Vyspravení vnitřních betonových a železobetonových konstrukcí a panelů cementovou maltou adhezní můstek a nátěr antikorozní pro jakoukoliv velikost opravované plochy</t>
  </si>
  <si>
    <t>střecha R2 po demontáži krytiny : 13,129*24,629</t>
  </si>
  <si>
    <t>602016189RT2</t>
  </si>
  <si>
    <t xml:space="preserve">Omítka stěn z hotových směsí vrstva mozaiková, akrylátová,  , tloušťka vrstvy (zrno) 1,8 mm ,  </t>
  </si>
  <si>
    <t>skladba S4 : 0,76*53,16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</si>
  <si>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</si>
  <si>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</si>
  <si>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</si>
  <si>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1.PP : 1,9*1,6</t>
  </si>
  <si>
    <t>1.NP : 2*0,65*6+2*3,3+0,9*2</t>
  </si>
  <si>
    <t>622323041R00</t>
  </si>
  <si>
    <t>Příprava podkladu penetrace</t>
  </si>
  <si>
    <t>penetrace pod mozaikovou omítku skladba S4 : 0,76*53,16</t>
  </si>
  <si>
    <t>penetrace pod tenkovrstvou omítku skladba S1 dle projektu : 13,45*4,52+2,8*2*(4,76+4,52)/2</t>
  </si>
  <si>
    <t>odpočet otvorů : -0,73*0,73*3</t>
  </si>
  <si>
    <t>622311522RV1</t>
  </si>
  <si>
    <t>Zateplení soklu extrudovaným polystyrénem, tloušťky 100 mm, zakončené stěrkou s výztužnou tkaninou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</si>
  <si>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</si>
  <si>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Položka neobsahuje kontaktní nátěr a povrchovou úpravu omítkou.</t>
  </si>
  <si>
    <t>Součinitel tepelné vodivosti izolantu je 0,036 W/mK.</t>
  </si>
  <si>
    <t>skladba S4 : 0,76*61,24</t>
  </si>
  <si>
    <t>622311335RT1</t>
  </si>
  <si>
    <t>Zateplení fasády  , expandovaným polystyrénem s grafitem, tloušťky 160 mm, kontaktní nátěr a akrylátová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</si>
  <si>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</si>
  <si>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</si>
  <si>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Součinitel tepelné vodivosti izolantu je 0,032 W/mK.</t>
  </si>
  <si>
    <t>skladba S2+S3 : (0,675+0,275+4,91)*24,42+5,85*12,62+24,42*0,6+2,2*3,5+1,72*4,5+(0,45+0,48)/2*2,5+1,6*2,3+3,15*4,5</t>
  </si>
  <si>
    <t>odpočet otvorů : -1*(2*0,65*6+2*0,5+2*3,3+1*2+0,73*0,73*2)</t>
  </si>
  <si>
    <t>622311150RT1</t>
  </si>
  <si>
    <t>Povrchová úprava ostění zateplovacího systému  , kontaktní nátěr a akrylátová omítka</t>
  </si>
  <si>
    <t>okenní a rohové lišty, výztužná stěrka. Povrchová úprava dle popisu položky.</t>
  </si>
  <si>
    <t>Položka obsahuje: okenní a rohové lišty, výztužnou stěrku, kontaktní nátěr a povrchovou úpravu omítkou.</t>
  </si>
  <si>
    <t>1.PP : 0,1*(1,1+1,6*2)</t>
  </si>
  <si>
    <t>1.NP : 0,16*(2+0,65*2)*6</t>
  </si>
  <si>
    <t>622472112R00</t>
  </si>
  <si>
    <t xml:space="preserve">Omítka vnější stěn z hotových maltových směsí štuková ze suché maltové směsi_x000D_
 stupeň složitosti 1÷2, ručně,  </t>
  </si>
  <si>
    <t>kompletní omítkové souvrství</t>
  </si>
  <si>
    <t>skladba S1 dle projektu : 13,45*4,52+2,8*2*(4,76+4,52)/2</t>
  </si>
  <si>
    <t>622481291R00</t>
  </si>
  <si>
    <t>Vyztužení povrchových úprav vnějších stěn montáž výztužné lišty rohové a dilatační- bez dodávky materiálu</t>
  </si>
  <si>
    <t>rohy objektu a podélný přesah střechy - mimo otvorové prvky : 24,42+5,82+3,2+5,5*2+5,9*2</t>
  </si>
  <si>
    <t>622904112R00</t>
  </si>
  <si>
    <t>Očištění fasád tlakovou vodou, složitost fasády 1 - 2</t>
  </si>
  <si>
    <t>28350202R</t>
  </si>
  <si>
    <t>profil plastový stavební rohový; s tkaninou; úhelník 10x10 mm</t>
  </si>
  <si>
    <t>SPCM</t>
  </si>
  <si>
    <t>Specifikace</t>
  </si>
  <si>
    <t>POL3_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</si>
  <si>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</si>
  <si>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</si>
  <si>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</si>
  <si>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</si>
  <si>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>skladba P4 1.02+1.03+1.04 : 0,05*(10+11,86+11,67)</t>
  </si>
  <si>
    <t>631315711R00</t>
  </si>
  <si>
    <t xml:space="preserve">Mazanina z betonu prostého tl. přes 120 do 240 mm třídy C 25/30,  </t>
  </si>
  <si>
    <t>1.PP - zapravení podlahy po vybouraných příčkách ozn.n3 : 0,15*0,05*(4,2*2+1,35*2+7,8++1,4*2)</t>
  </si>
  <si>
    <t>1.NP po vybouraných stěnách : 0,25*0,05*(4,95+4,86+3,55+3,35)+0,45*0,05*0,5*2</t>
  </si>
  <si>
    <t>631361921RT4</t>
  </si>
  <si>
    <t>Výztuž mazanin z betonů a z lehkých betonů ze svařovaných sítí průměr drátu 6 mm, velikost oka 100/100 mm</t>
  </si>
  <si>
    <t>skladba P4 1.02+1.03+1.04 : 33,53*1,2*0,00444</t>
  </si>
  <si>
    <t>632415104R00</t>
  </si>
  <si>
    <t>Potěr ze suchých směsí cementový samonivelační podkladový, tloušťky 4 mm, včetně penetrace</t>
  </si>
  <si>
    <t>s rozprostřením a uhlazením</t>
  </si>
  <si>
    <t>skladba P3 1.05+1.06 : 8,57</t>
  </si>
  <si>
    <t>632416250RT3</t>
  </si>
  <si>
    <t>Potěr ze suchých směsí cementový rychletuhnoucí, tloušťky 50 mm, bez penetrace</t>
  </si>
  <si>
    <t>skladba P5 1.08+1.09 : 52,6</t>
  </si>
  <si>
    <t>skladba P2 1.07 : 11,7</t>
  </si>
  <si>
    <t>skladba P1 1.01+1.10+1.11 : 182,14+6,42+6,41</t>
  </si>
  <si>
    <t>skladba P6 0.01 : 244,25</t>
  </si>
  <si>
    <t>632419102RT3</t>
  </si>
  <si>
    <t>Potěr ze suchých směsí cementová samonivelační podlahová stěrka, tloušťky 2 mm, bez penetrace</t>
  </si>
  <si>
    <t>Cementová samonivelační podlahová stěrka pro tloušťky 2-10 mm. Pouze pro vnitřní použití, vhodná pro podlahová vytápění, pro jemné vyrovnání nerovných podlah.</t>
  </si>
  <si>
    <t>632413110RTX</t>
  </si>
  <si>
    <t>Potěr ze SMS , ruční zpracování, tl. 15 mm, BN-30 rychletuhnoucí, 30 MPa</t>
  </si>
  <si>
    <t>skladba P6  0.01 : 244,25</t>
  </si>
  <si>
    <t>5859303002R</t>
  </si>
  <si>
    <t>potěr cementový; zrnitost do 1,00 mm; samonivelační; pevnost v tlaku 30,0 MPa; pevnost v tahu za ohybu 6,00 MPa; tl. vrstvy 5,0 až 30,0 mm</t>
  </si>
  <si>
    <t>kg</t>
  </si>
  <si>
    <t>skladba P3 1.05+1.06 : 8,57*7,2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</si>
  <si>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</si>
  <si>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</si>
  <si>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648991111RT4</t>
  </si>
  <si>
    <t>Osazení parapetních desek z plastických hmot Dodávka a osazení parapetních desek z plastických hmot šířky 200 mm</t>
  </si>
  <si>
    <t>a poloplastických hmot na montážní pěnu, zapravení omítky pod parapetem, těsnění spáry mezi parapetem a rámem okna, dodávka silikonu.</t>
  </si>
  <si>
    <t xml:space="preserve">vnější a vnitřní parapet plastového okna v budově SO 34 délky 2500 mm : </t>
  </si>
  <si>
    <t xml:space="preserve">barevé řešení - dle barvy okenního rámu : </t>
  </si>
  <si>
    <t>ks : 2</t>
  </si>
  <si>
    <t>v budově SO 35 pro okna 1/PL - 5a/PL barva bílá : 6</t>
  </si>
  <si>
    <t>55331201R</t>
  </si>
  <si>
    <t>zárubeň kovová s těsněním, provedení s děleným tepelným mostem; jednokřídlé; š profilu 100 mm; š průchodu 700 mm; h průchodu 1 970 mm; t1= 50 mm; t2= 65 mm; L, P</t>
  </si>
  <si>
    <t>55331202R</t>
  </si>
  <si>
    <t>zárubeň kovová s těsněním, provedení s děleným tepelným mostem; jednokřídlé; š profilu 100 mm; š průchodu 800 mm; h průchodu 1 970 mm; t1= 50 mm; t2= 65 mm; L, P</t>
  </si>
  <si>
    <t>941941041R00</t>
  </si>
  <si>
    <t>Montáž lešení lehkého pracovního řadového s podlahami šířky od 1,00 do 1,20 m, výšky do 10 m</t>
  </si>
  <si>
    <t>800-3</t>
  </si>
  <si>
    <t>včetně kotvení</t>
  </si>
  <si>
    <t>Včetně kotvení lešení.</t>
  </si>
  <si>
    <t>fasáda : 6,4*(24,42+14,8+5,8+2)</t>
  </si>
  <si>
    <t>941941291R00</t>
  </si>
  <si>
    <t>Montáž lešení lehkého pracovního řadového s podlahami příplatek za každý další i započatý měsíc použití lešení_x000D_
 šířky od 1,00 do 1,20 m a výšky do 10 m</t>
  </si>
  <si>
    <t>fasáda : 6,4*(24,42+14,8+5,8+2)*3</t>
  </si>
  <si>
    <t>941941841R00</t>
  </si>
  <si>
    <t>Demontáž lešení lehkého řadového s podlahami šířky přes 1 do 1,2 m, výšky do 10 m</t>
  </si>
  <si>
    <t>941955002R00</t>
  </si>
  <si>
    <t>Lešení lehké pracovní pomocné pomocné, o výšce lešeňové podlahy přes 1,2 do 1,9 m</t>
  </si>
  <si>
    <t>1.PP - pro bourací a nové práce : 240</t>
  </si>
  <si>
    <t>1.NP přístavek : 30</t>
  </si>
  <si>
    <t>provedení podlahy pod bouraným stropem pro schodiště : 3,35*2,8</t>
  </si>
  <si>
    <t>941955004R00</t>
  </si>
  <si>
    <t>Lešení lehké pracovní pomocné pomocné, o výšce lešeňové podlahy přes 2,5 do 3,5 m</t>
  </si>
  <si>
    <t>1.NP pro bourací ppráce 1x,pro nové práce 1x : 270+320</t>
  </si>
  <si>
    <t>1.NP fasádní lešení přístavek : 19*1,5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</si>
  <si>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</si>
  <si>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</si>
  <si>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</si>
  <si>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</si>
  <si>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prostor kolem objektu po odstranění lešení : 184</t>
  </si>
  <si>
    <t>960321271R00</t>
  </si>
  <si>
    <t>Bourání konstrukcí vodních staveb konstrukce ze železobetonu</t>
  </si>
  <si>
    <t>832-1</t>
  </si>
  <si>
    <t>s naložením vybouraných hmot a suti na dopravní prostředek nebo s odklizením na hromady do vzdálenosti 20 m</t>
  </si>
  <si>
    <t>Včetně bourání geotextilií, výplně otvorů tvárnic, drenáží, trubek a dilatačních prvků apod. zabudovaných v bouraných konstrukcích.</t>
  </si>
  <si>
    <t>1.NP - základ před 2.kř.dveřmi : 0,3*(1*2+1,1)*2,3+0,25*1,7*1,05</t>
  </si>
  <si>
    <t>přístavek střecha+základ : 0,15*1,85*2,1*2</t>
  </si>
  <si>
    <t>1.NP otvor pro schodiště+část trámu : 0,13*3,92+0,25*0,22*1,05</t>
  </si>
  <si>
    <t>962031133R00</t>
  </si>
  <si>
    <t xml:space="preserve">Bourání příček </t>
  </si>
  <si>
    <t>801-3</t>
  </si>
  <si>
    <t>RTS 17/ I</t>
  </si>
  <si>
    <t>nebo vybourání otvorů průřezové plochy přes 4 m2 v příčkách, včetně pomocného lešení o výšce podlahy do 1900 mm a pro zatížení do 1,5 kPa  (150 kg/m2),</t>
  </si>
  <si>
    <t>1.PP : 2,1*(4,2*2+1,2*2+7,5+1,7*2)-0,9*1,97*2</t>
  </si>
  <si>
    <t>1.NP přístavek : 2,34*2,1+1,7*(2,34+2,45)/2*1,58*2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</si>
  <si>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</si>
  <si>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</si>
  <si>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</si>
  <si>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1.NP tl.250 mm vnitřní zdivo : 0,25*5*(3,8+4,7+4,86+3,35)-0,25*0,9*1,97</t>
  </si>
  <si>
    <t>1.PP tl.450 mm : 0,45*1,4*0,5*2</t>
  </si>
  <si>
    <t>1.PP -  odkaz d5 požární přepážka : 0,25*(1,3*0,7+0,83*0,35)</t>
  </si>
  <si>
    <t>1.NP obvodové zdivo řez F-F : 0,25*3*(2,25*0,5+1,7*2,6)</t>
  </si>
  <si>
    <t>962081131R00</t>
  </si>
  <si>
    <t>Bourání zdiva příček ze skleněných tvárnic, tloušťky do 100 mm</t>
  </si>
  <si>
    <t>nebo vybourání otvorů jakýchkoliv rozměrů, včetně pomocného lešení o výšce podlahy do 1900 mm a pro zatížení do 1,5 kPa  (150 kg/m2),</t>
  </si>
  <si>
    <t>1.NP : 0,9*5,6*8</t>
  </si>
  <si>
    <t>968071125R00</t>
  </si>
  <si>
    <t>Vyvěšení nebo zavěšení kovových křídel dveří, plochy do 2 m2</t>
  </si>
  <si>
    <t>s případným uložením a opětovným zavěšením po provedení stavebních změn,</t>
  </si>
  <si>
    <t>1.PP : 4</t>
  </si>
  <si>
    <t>1.NP + 2.kř.145x248 cm : 4</t>
  </si>
  <si>
    <t>968071126R00</t>
  </si>
  <si>
    <t>Vyvěšení nebo zavěšení kovových křídel dveří, plochy přes 2 m2</t>
  </si>
  <si>
    <t>1.NP .kř.240x240 : 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</si>
  <si>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</si>
  <si>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</si>
  <si>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1.PP : 0,9*1,97*3+0,75*1,5</t>
  </si>
  <si>
    <t>1.NP : 0,9*1,97*2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</si>
  <si>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</si>
  <si>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</si>
  <si>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1.NP : 1,45*2,48</t>
  </si>
  <si>
    <t>968072559R00</t>
  </si>
  <si>
    <t>Vybourání a vyjmutí kovových rámů a rolet rámů, včetně pomocného lešení o výšce podlahy do 1900 mm a pro zatížení do 1,5 kPa  (150 kg/m2) vrat, plochy přes 5 m2</t>
  </si>
  <si>
    <t>1.NP : 2,4*2,4</t>
  </si>
  <si>
    <t>970031060R00</t>
  </si>
  <si>
    <t>Jádrové vrtání, kruhové prostupy v cihelném zdivu jádrové vrtání, do D 60 mm</t>
  </si>
  <si>
    <t>ZTI 6 : 0,45</t>
  </si>
  <si>
    <t>970031100R00</t>
  </si>
  <si>
    <t>Jádrové vrtání, kruhové prostupy v cihelném zdivu jádrové vrtání, do D 100 mm</t>
  </si>
  <si>
    <t>EL 14+ZTI 5 : 0,45*2</t>
  </si>
  <si>
    <t>970031160R00</t>
  </si>
  <si>
    <t>Jádrové vrtání, kruhové prostupy v cihelném zdivu jádrové vrtání, do D 160 mm</t>
  </si>
  <si>
    <t>EL 13 : 0,45</t>
  </si>
  <si>
    <t>970031200R00</t>
  </si>
  <si>
    <t>Jádrové vrtání, kruhové prostupy v cihelném zdivu jádrové vrtání, do D 200 mm</t>
  </si>
  <si>
    <t>EL 11+EL12 : 2*0,45</t>
  </si>
  <si>
    <t>970051035R00</t>
  </si>
  <si>
    <t>Jádrové vrtání, kruhové prostupy v železobetonu jádrové vrtání , d 35-39 mm</t>
  </si>
  <si>
    <t>EL 4 5x : 0,45*5</t>
  </si>
  <si>
    <t>970051060R00</t>
  </si>
  <si>
    <t>Jádrové vrtání, kruhové prostupy v železobetonu jádrové vrtání , do D 60 mm</t>
  </si>
  <si>
    <t>EL 22 1x : 0,45</t>
  </si>
  <si>
    <t>ZTI 4 1x : 0,45</t>
  </si>
  <si>
    <t>970051080R00</t>
  </si>
  <si>
    <t>Jádrové vrtání, kruhové prostupy v železobetonu jádrové vrtání , do D 80 mm</t>
  </si>
  <si>
    <t>EL 21 9x : 0,45*9</t>
  </si>
  <si>
    <t>ZTI 2 2x+ZTI 3 2x : 0,45*4</t>
  </si>
  <si>
    <t>970051130R00</t>
  </si>
  <si>
    <t>Jádrové vrtání, kruhové prostupy v železobetonu jádrové vrtání , do D 130 mm</t>
  </si>
  <si>
    <t>ZTI 1 1x : 0,45</t>
  </si>
  <si>
    <t>970051160R00</t>
  </si>
  <si>
    <t>Jádrové vrtání, kruhové prostupy v železobetonu jádrové vrtání , do D 160 mm</t>
  </si>
  <si>
    <t>EL 3 4x : 0,45*4</t>
  </si>
  <si>
    <t>971033251R00</t>
  </si>
  <si>
    <t>Vybourání otvorů ve zdivu cihelném z jakýchkoliv cihel pálených_x000D_
 na jakoukoliv maltu vápenou nebo vápenocementovou, plochy do 0,0225 m2, tloušťky do 450 mm</t>
  </si>
  <si>
    <t>základovém nebo nadzákladovém,</t>
  </si>
  <si>
    <t>Včetně pomocného lešení o výšce podlahy do 1900 mm a pro zatížení do 1,5 kPa  (150 kg/m2).</t>
  </si>
  <si>
    <t>EL 10 3x+EL 23 1x+EL 24 1x : 5</t>
  </si>
  <si>
    <t>VZT 6 3x+VZT 8 2x+VZT 9 1x : 6</t>
  </si>
  <si>
    <t>971033351R00</t>
  </si>
  <si>
    <t>Vybourání otvorů ve zdivu cihelném z jakýchkoliv cihel pálených_x000D_
 na jakoukoliv maltu vápenou nebo vápenocementovou, plochy do 0,09 m2, tloušťky do 450 mm</t>
  </si>
  <si>
    <t>VZT 3 2x+VZT 4 2x+VZT 5 2x+VZT 12 1x+VZT 16 2x+VZT 7 2x : 11</t>
  </si>
  <si>
    <t>971033451R00</t>
  </si>
  <si>
    <t>Vybourání otvorů ve zdivu cihelném z jakýchkoliv cihel pálených_x000D_
 na jakoukoliv maltu vápenou nebo vápenocementovou, plochy do 0,25 m2, tloušťky do 450 mm</t>
  </si>
  <si>
    <t>EL 15 1x+EL 16 2x+EL 17 1x+EL 19 4x+EL 20 1x : 9</t>
  </si>
  <si>
    <t>VZT 13 2x : 2</t>
  </si>
  <si>
    <t>971033561R00</t>
  </si>
  <si>
    <t>Vybourání otvorů ve zdivu cihelném z jakýchkoliv cihel pálených_x000D_
 na jakoukoliv maltu vápenou nebo vápenocementovou, plochy do 1 m2, tloušťky do 600 mm</t>
  </si>
  <si>
    <t>EL 18 1x : 1</t>
  </si>
  <si>
    <t>VZT 1 2x+VZT 2 1x+VZT 11 3x : 6</t>
  </si>
  <si>
    <t>971033651R00</t>
  </si>
  <si>
    <t>Vybourání otvorů ve zdivu cihelném z jakýchkoliv cihel pálených_x000D_
 na jakoukoliv maltu vápenou nebo vápenocementovou, plochy do 4 m2, tloušťky do 600 mm</t>
  </si>
  <si>
    <t>VZT 10 2x : 1,1*1,6*0,45*2</t>
  </si>
  <si>
    <t>972054241R00</t>
  </si>
  <si>
    <t>Vybourání otvorů ve stropech nebo klenbách železobetonových plochy do 0,09 m2, tloušťky do 150 mm</t>
  </si>
  <si>
    <t>bez odstranění podlahy a násypu,</t>
  </si>
  <si>
    <t>EL 5 9x : 9</t>
  </si>
  <si>
    <t>972054341R00</t>
  </si>
  <si>
    <t>Vybourání otvorů ve stropech nebo klenbách železobetonových plochy do 0,25 m2, tloušťky do 150 mm</t>
  </si>
  <si>
    <t>EL 1 1x+EL 6 2x+EL 7 1x+EL 8 2x : 6</t>
  </si>
  <si>
    <t>972054491R00</t>
  </si>
  <si>
    <t>Vybourání otvorů ve stropech nebo klenbách železobetonových plochy do 1 m2, tloušťky přes 81 mm</t>
  </si>
  <si>
    <t>EL 2 1x+EL 9 1x : 0,15*(1,1*0,435+0,6*0,5)</t>
  </si>
  <si>
    <t>VZT 15 1x : 0,15*0,6*0,6</t>
  </si>
  <si>
    <t>973031151R00</t>
  </si>
  <si>
    <t>Vysekání v cihelném zdivu výklenků a kapes výklenků_x000D_
 na jakoukoliv maltu vápennou nebo vápenocementovou, plochy větší než 0,25 m2</t>
  </si>
  <si>
    <t>VZT 14 2x : 0,3*0,3*0,11*2</t>
  </si>
  <si>
    <t>975043121R00</t>
  </si>
  <si>
    <t>Jednořadové podchycení stropů pro osazení nosníků pro osazení nosníků do výšky podchycení 3,5 m_x000D_
 při zatížení hmotnosti přes 750 do 1000 kg/m</t>
  </si>
  <si>
    <t>podpěra stropu pro vybourání otvoru pro nové schodiště do 1.PP : 3,35*2+1,3+2,45*2+1,1+1,35</t>
  </si>
  <si>
    <t>978013111R00</t>
  </si>
  <si>
    <t>Otlučení omítek vápenných nebo vápenocementových vnitřních s vyškrabáním spár, s očištěním zdiva stěn, v rozsahu do 5 %</t>
  </si>
  <si>
    <t>1.PP 0.01 stěny po vyzdívkách a opravy prasklin : 2,32*(23,5*2+11,5*2)</t>
  </si>
  <si>
    <t>978013191R00</t>
  </si>
  <si>
    <t>Otlučení omítek vápenných nebo vápenocementových vnitřních s vyškrabáním spár, s očištěním zdiva stěn, v rozsahu do 100 %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</si>
  <si>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</si>
  <si>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</si>
  <si>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</si>
  <si>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</si>
  <si>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</si>
  <si>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</si>
  <si>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</si>
  <si>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</si>
  <si>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1.NP podlaha nad kabelovým kanálem : 2,5+4,37+3,47+2,3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</si>
  <si>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</si>
  <si>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</si>
  <si>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skladba S4+S5 : 2,2*53,16</t>
  </si>
  <si>
    <t>711132101RT1</t>
  </si>
  <si>
    <t>Provedení izolace proti zemní vlhkosti pásy na sucho svislá, 1 vrstva, bez dodávky izolačních pásů</t>
  </si>
  <si>
    <t>skladba S5 : 0,75*53,16</t>
  </si>
  <si>
    <t>711141559RY2</t>
  </si>
  <si>
    <t>Provedení izolace proti zemní vlhkosti pásy přitavením vodorovná, 1 vrstva, s dodávkou izolačního pásu se skleněnou nebo polyesterovou vložkou, s minerálním posypem</t>
  </si>
  <si>
    <t>Provedení očištění povrchu a natavení jedné vrstvy modifikovaného asfaltového pásu včetně dodávky materiálů.</t>
  </si>
  <si>
    <t>711142559RT2</t>
  </si>
  <si>
    <t xml:space="preserve">Provedení izolace proti zemní vlhkosti pásy přitavením svislá, 2 vrstvy, bez dodávky izolačních pásů,  </t>
  </si>
  <si>
    <t>711212221R00</t>
  </si>
  <si>
    <t>Izolace proti vodě stěrka hydroizolační  proti vlhkosti</t>
  </si>
  <si>
    <t>1.NP 1.05+1.06 pod obklady : 2,1*(3,3+2,255*2+0,9*2-0,7*2-0,8+2,35*2+1,15*2)+0,15*1,97*2</t>
  </si>
  <si>
    <t>pod dlažbu : 8,57</t>
  </si>
  <si>
    <t>711212601RT2</t>
  </si>
  <si>
    <t>Izolace proti vodě doplňky_x000D_
 těsnicí pás š.100 mm do spoje podlaha-stěna</t>
  </si>
  <si>
    <t>1.NP 1.05+1.06 : 3,3+2,255*2+0,9*2-0,7*2-0,8+2,35*2+1,15*2+0,15*2</t>
  </si>
  <si>
    <t>711212602RT2</t>
  </si>
  <si>
    <t>Izolace proti vodě doplňky_x000D_
 těsnicí roh do spoje podlaha stěna</t>
  </si>
  <si>
    <t>1.NP 1.05+1.06 : 22</t>
  </si>
  <si>
    <t>711010</t>
  </si>
  <si>
    <t>Protipožární povlak CP 670</t>
  </si>
  <si>
    <t>17,5</t>
  </si>
  <si>
    <t>711011</t>
  </si>
  <si>
    <t>Protipožární manžeta CP 643-50/1,5" N</t>
  </si>
  <si>
    <t xml:space="preserve">ks    </t>
  </si>
  <si>
    <t>711012</t>
  </si>
  <si>
    <t>protipožární manžeta CP 643-75/2,5" N</t>
  </si>
  <si>
    <t>711013</t>
  </si>
  <si>
    <t>Protipožární manžeta CP 643-110/4" N</t>
  </si>
  <si>
    <t>711020</t>
  </si>
  <si>
    <t>Stěrka bitumenová 2x</t>
  </si>
  <si>
    <t xml:space="preserve">m2    </t>
  </si>
  <si>
    <t>Skladba S4+S5 : 2,2*53,16*2</t>
  </si>
  <si>
    <t>62852320R</t>
  </si>
  <si>
    <t>pás izolační z modifikovaného asfaltu natavitelný, mechanicky kotvený; nosná vložka skelná tkanina; horní strana jemný minerální posyp; spodní strana PE fólie; tl. 4,0 mm</t>
  </si>
  <si>
    <t>skladba S4 : 2,2*53,16*1,15</t>
  </si>
  <si>
    <t>62855000R</t>
  </si>
  <si>
    <t>pás izolační z modifikovaného asfaltu natavitelný; nosná vložka polyesterové rouno; horní strana jemný minerální posyp; spodní strana PE fólie; tl. 4,0 mm</t>
  </si>
  <si>
    <t>69366199R</t>
  </si>
  <si>
    <t>geotextilie PP; funkce separační, ochranná, výztužná, filtrační; plošná hmotnost 500 g/m2; zpevněná oboustranně</t>
  </si>
  <si>
    <t>skladba S5 : 0,76*53,16*1,15</t>
  </si>
  <si>
    <t>711001</t>
  </si>
  <si>
    <t>1/P - systémové těsnění prostupů BETTRA</t>
  </si>
  <si>
    <t xml:space="preserve">pažnice HRD 3x150-FUFA/450/100+prap. : </t>
  </si>
  <si>
    <t>ks : 4</t>
  </si>
  <si>
    <t>711002</t>
  </si>
  <si>
    <t>2/P - systémové těsnění prostupů BETTRA</t>
  </si>
  <si>
    <t xml:space="preserve">pažnice HRD 4x150-FUFA/450/100+prap. : </t>
  </si>
  <si>
    <t>ks : 1</t>
  </si>
  <si>
    <t>711003</t>
  </si>
  <si>
    <t>3/P - systémové těsnění prostupů BETTRA</t>
  </si>
  <si>
    <t xml:space="preserve">těsnění HRK 150-SSG-3/24-54 : </t>
  </si>
  <si>
    <t>ks : 16</t>
  </si>
  <si>
    <t>711004</t>
  </si>
  <si>
    <t>4/P - systémové těsnění prostupů BETTRA</t>
  </si>
  <si>
    <t>kpl.</t>
  </si>
  <si>
    <t xml:space="preserve">pažnice HRD 100-FUFA/450/0+prap. : </t>
  </si>
  <si>
    <t xml:space="preserve">těsnění HSD-SSG 25-63 : </t>
  </si>
  <si>
    <t>kpl. : 1</t>
  </si>
  <si>
    <t>711005</t>
  </si>
  <si>
    <t>5/P - systémové těsnění prostupů BETTRA</t>
  </si>
  <si>
    <t xml:space="preserve">pažnice HRD 80-FUFA/450+prap. : </t>
  </si>
  <si>
    <t xml:space="preserve">těsnění HRD 80-1-2/30x4 : </t>
  </si>
  <si>
    <t>kpl. : 4</t>
  </si>
  <si>
    <t>711006</t>
  </si>
  <si>
    <t>6/P - systémové těsnění prostupů BETTRA</t>
  </si>
  <si>
    <t xml:space="preserve">pažnice HRD 100-FUFA/200/0+prap. : </t>
  </si>
  <si>
    <t xml:space="preserve">těsnění HSD 100-SSG 25-63 : </t>
  </si>
  <si>
    <t>kpl. : 2</t>
  </si>
  <si>
    <t>711007</t>
  </si>
  <si>
    <t>7/P - systémové těsnění prostupů BETTRA</t>
  </si>
  <si>
    <t xml:space="preserve">3x pažnice HRD 150-FUFA/200/0+prap. : </t>
  </si>
  <si>
    <t xml:space="preserve">1x těsnění HRK 150-SSG-6/10-36 : </t>
  </si>
  <si>
    <t xml:space="preserve">2x těsnění HRK 150-SSG-3/24-54 : 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</si>
  <si>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</si>
  <si>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</si>
  <si>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</si>
  <si>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712300831R00</t>
  </si>
  <si>
    <t xml:space="preserve">Odstranění povlakové krytiny a mechu na střechách plochých do 10° povlakové krytiny_x000D_
 jednovrstvé,  </t>
  </si>
  <si>
    <t>skladba d6 - 2 vrstvy : 13,129*24,629*2</t>
  </si>
  <si>
    <t>712311101R00</t>
  </si>
  <si>
    <t>Povlakové krytiny střech do 10° za studena nátěrem 1 x, penetračním nebo asfaltovým lakem, bez dodávky materiálu</t>
  </si>
  <si>
    <t>střecha R2 plocha střechy : 24*13,8</t>
  </si>
  <si>
    <t>vodorovná atiky : 0,45*12,6*2</t>
  </si>
  <si>
    <t>svislá atiky : 0,26*12,6*2</t>
  </si>
  <si>
    <t>712341559R00</t>
  </si>
  <si>
    <t>Povlakové krytiny střech do 10° pásy přitavením v celé ploše, 1 vrstva, bez dodávky pásu</t>
  </si>
  <si>
    <t>střecha R2 : 349,029</t>
  </si>
  <si>
    <t>712373111RT1</t>
  </si>
  <si>
    <t xml:space="preserve">Povlakové krytiny střech do 10° termoplasty kotvené do betonu, 6 kotev/m2, pro tl. izolace do 200 mm, bez dodávky fólie,  </t>
  </si>
  <si>
    <t>včetně ukotvení k podkladu hmoždinkami, svaření všech spojů a překrytí kotev fólií.</t>
  </si>
  <si>
    <t>skladba R2 betonová střecha plocha : 12,9*24,2</t>
  </si>
  <si>
    <t>vodorovně atika : 0,2*12,6</t>
  </si>
  <si>
    <t>svisle atika : 0,44*12,6</t>
  </si>
  <si>
    <t>712378003R00</t>
  </si>
  <si>
    <t>Doplňkové konstrukce k povlakovým krytinám z fólií atiková okapnice, RŠ 250 mm, z pozinkovaného plechu s povrchovou úpravou PVC</t>
  </si>
  <si>
    <t>včetně dodávek výrobků</t>
  </si>
  <si>
    <t>Úprava délky a připevnění okapnice natloukacími hmoždinkami včetně dodávky okapnice.</t>
  </si>
  <si>
    <t>712378006R00</t>
  </si>
  <si>
    <t>Doplňkové konstrukce k povlakovým krytinám z fólií rohová lišta vnější, RŠ 100 mm, z pozinkovaného plechu s povrchovou úpravou PVC</t>
  </si>
  <si>
    <t>Úprava délky a připevnění rohové lišty natloukacími hmoždinkami včetně dodávky lišty.</t>
  </si>
  <si>
    <t>712378007R00</t>
  </si>
  <si>
    <t>Doplňkové konstrukce k povlakovým krytinám z fólií rohová lišta vnitřní, RŠ 100 mm, z pozinkovaného plechu s povrchovou úpravou PVC</t>
  </si>
  <si>
    <t>712391171RT1</t>
  </si>
  <si>
    <t>Textílie na střechách do 10° podkladní, položení - bez dodávky textílie</t>
  </si>
  <si>
    <t>střecha R2 : 320,244</t>
  </si>
  <si>
    <t>712001</t>
  </si>
  <si>
    <t>5/K - signalizační přepad</t>
  </si>
  <si>
    <t xml:space="preserve">kulatý chrlič s integrovanou bitumenovou manžetou : </t>
  </si>
  <si>
    <t xml:space="preserve">Dn=50 mm,r.š.300 mm : </t>
  </si>
  <si>
    <t>ks : 8</t>
  </si>
  <si>
    <t>712002</t>
  </si>
  <si>
    <t>6/K - sněhový zachytávač</t>
  </si>
  <si>
    <t xml:space="preserve">plechový zachytávač sněhu s integrovanou manžetou PVC-P : </t>
  </si>
  <si>
    <t xml:space="preserve">žárové pozinkovaný plech a PVC-P hydrizolace : </t>
  </si>
  <si>
    <t>ks : 6</t>
  </si>
  <si>
    <t>712003</t>
  </si>
  <si>
    <t>7/K - závětrná lišta</t>
  </si>
  <si>
    <t xml:space="preserve">m     </t>
  </si>
  <si>
    <t xml:space="preserve">r.š.275 mm : </t>
  </si>
  <si>
    <t xml:space="preserve">materiál - poz.plech s kašírovanou vrstvou PVC-P : </t>
  </si>
  <si>
    <t xml:space="preserve">RAL 7040 okenní šedá : </t>
  </si>
  <si>
    <t xml:space="preserve">tvar je v tabulkách klempířských výrobků : </t>
  </si>
  <si>
    <t>m : 13,2</t>
  </si>
  <si>
    <t>712004</t>
  </si>
  <si>
    <t>4/K - okapnice</t>
  </si>
  <si>
    <t xml:space="preserve">r.š.300 mm : </t>
  </si>
  <si>
    <t>m : 48,9</t>
  </si>
  <si>
    <t>712005</t>
  </si>
  <si>
    <t>10/K - koutová lišta-dilatační napojení</t>
  </si>
  <si>
    <t xml:space="preserve">r.š.165 mm : </t>
  </si>
  <si>
    <t>712006</t>
  </si>
  <si>
    <t>12/K - krycí ohýbaný plech-dilatační napojení</t>
  </si>
  <si>
    <t xml:space="preserve">r.š.215 mm : </t>
  </si>
  <si>
    <t>712997001RTX</t>
  </si>
  <si>
    <t>Přilepení minerálních klínů do asfaltu, materiál ve specifikaci</t>
  </si>
  <si>
    <t>skladba R2 : 12,6*2</t>
  </si>
  <si>
    <t>11163230R</t>
  </si>
  <si>
    <t>emulze asfaltová penetrační zpracování za studena; obsah asfaltu do 40%hm.; hustota při 20°C 1 g/cm3; bez rozpouštědel,netoxická,není požárně nebezpečná,rychleschnoucí; obsah vody a emulgátoru nad 52%hm.; bod měknutí pevné části +50°C; doba tvrdnutí 5 hod.; výtoková doba 22 s</t>
  </si>
  <si>
    <t>střecha R2 : 0,3*349,029</t>
  </si>
  <si>
    <t>283220012R</t>
  </si>
  <si>
    <t>fólie izolační střešní hydroizolační; tloušťka 1,50 mm; plošná hmotnost 1 850 g/m2; PVC-P, PES výztuž; µ = 15 000,0</t>
  </si>
  <si>
    <t>střecha R2 : 320,244*1,15</t>
  </si>
  <si>
    <t>628522691R</t>
  </si>
  <si>
    <t>pás izolační z modifikovaného asfaltu natavitelný; nosná vložka skelná rohož + Al fólie; horní strana jemný minerální posyp; spodní strana PE fólie; tl. 4,0 mm</t>
  </si>
  <si>
    <t>střecha R2 : 349,029*1,15</t>
  </si>
  <si>
    <t>63141652R</t>
  </si>
  <si>
    <t>klín atikový minerální vlákno; š = 50,0 mm; v = 50 mm; l = 1 000,0 mm; součinitel tepelné vodivosti 0,0380 W/mK</t>
  </si>
  <si>
    <t>skladba R2 : 25,2*1,1</t>
  </si>
  <si>
    <t>69366195R</t>
  </si>
  <si>
    <t>geotextilie skelná vlákna; funkce separační; plošná hmotnost 120 g/m2</t>
  </si>
  <si>
    <t>998712202R00</t>
  </si>
  <si>
    <t>Přesun hmot pro povlakové krytiny v objektech výšky přes 6 do 12 m</t>
  </si>
  <si>
    <t>50 m vodorovně</t>
  </si>
  <si>
    <t>713131143R00</t>
  </si>
  <si>
    <t>Montáž izolace lepením a zajištění hmoždinkami na tmel a hmoždinky - 4 ks/m2, na beton</t>
  </si>
  <si>
    <t>800-713</t>
  </si>
  <si>
    <t>skladba S5 : 1,4*53,16</t>
  </si>
  <si>
    <t>713141123R00</t>
  </si>
  <si>
    <t>Montáž tepelné izolace plochých střech lepené bodově na tmel, jednovrstvé</t>
  </si>
  <si>
    <t>střecha R2 vodorovná plocha střechy 1x tl.100 mm 1x tl.80 : 24*12,2*2</t>
  </si>
  <si>
    <t>vodorovná atiky a u napojení na obj.SO 34 tl.100 mm : 0,3*12,6*2</t>
  </si>
  <si>
    <t>svislá atiky a u napojení na obj.SO 34 tl.100 mm : 0,3*12,6*2</t>
  </si>
  <si>
    <t>713141125R00</t>
  </si>
  <si>
    <t>Montáž tepelné izolace plochých střech desky, na lepidlo</t>
  </si>
  <si>
    <t>Včetně očištění podkladu od nesoudržných vrstev.</t>
  </si>
  <si>
    <t>skladba R2-zateplení pod okapní hranu : 0,35*24,2*2</t>
  </si>
  <si>
    <t>28375460R</t>
  </si>
  <si>
    <t>deska izolační tepelně izol.; extrudovaný polystyren; povrch hladký; součinitel tepelné vodivosti 0,035 W/mK; obj. hmotnost 40,00 kg/m3</t>
  </si>
  <si>
    <t>skladba R2-zateplení pod okapní hranu : 0,35*24,2*2*0,12*1,05</t>
  </si>
  <si>
    <t>28375704R</t>
  </si>
  <si>
    <t>deska izolační stabilizovaná; pěnový polystyren; rovná hrana; součinitel tepelné vodivosti 0,037 W/mK; obj. hmotnost 20,00 kg/m3</t>
  </si>
  <si>
    <t>střecha R2 : (0,1*15,12+0,18*292,8)*1,05</t>
  </si>
  <si>
    <t>28376372R</t>
  </si>
  <si>
    <t>deska izolační tepelně izol.; extrudovaný polystyren; povrch hladký; polodrážka; tl. 100,0 mm; součinitel tepelné vodivosti 0,036 W/mK; R = 2,780 m2K/W; obj. hmotnost 35,00 kg/m3</t>
  </si>
  <si>
    <t>skladba S4 : 1,44*53,16*1,05</t>
  </si>
  <si>
    <t>56284087.AR</t>
  </si>
  <si>
    <t xml:space="preserve">hmoždinka talířová zatloukací; pouzdro polyetylén, trn ocel; pr. talířku 60 mm, délka 195 mm mm; použití:  pro upevnění tepelně izolačních desek z polystyrenu nebo minerální vaty </t>
  </si>
  <si>
    <t>skladba S5 : 1,44*53,16*4</t>
  </si>
  <si>
    <t>998713202R00</t>
  </si>
  <si>
    <t>Přesun hmot pro izolace tepelné v objektech výšky do 12 m</t>
  </si>
  <si>
    <t>762441113R00</t>
  </si>
  <si>
    <t>Obložení atiky montáž z dřevoštěpkových desek, 1 vrstva, připevnění hmoždinkami a šrouby</t>
  </si>
  <si>
    <t>800-762</t>
  </si>
  <si>
    <t>skladba R2 atika : 0,45*12,6</t>
  </si>
  <si>
    <t>sladba R2 okapní hrana - 2 vrtvy : 0,45*24,2*2*2</t>
  </si>
  <si>
    <t>762595000R00</t>
  </si>
  <si>
    <t>Spojovací a ochranné prostředky hřebíky, vruty, impregnace</t>
  </si>
  <si>
    <t>762001</t>
  </si>
  <si>
    <t>Mechanická a těsnostní zábrana při demontáží a bourání</t>
  </si>
  <si>
    <t xml:space="preserve">dřevěná stěna z trámů a bednění OSB deskami včetně demontáže : </t>
  </si>
  <si>
    <t xml:space="preserve">a zatěsnění prostoru mezí žebry stropního panelu : </t>
  </si>
  <si>
    <t>31173114R</t>
  </si>
  <si>
    <t>hmoždinka univerzální rámová se zápustnou hlavou; použití: upevnění ocelových a dřevěných fasádních konstrukcí a profilů,upevnění tesař.konstr.; mat. hmoždinky-galv.pozink.; způsob kotvení mechanický; rozměr 10x230/160 mm; max.výška upevnění 160 mm</t>
  </si>
  <si>
    <t>skladba R2 - atika : 12,6*5*2</t>
  </si>
  <si>
    <t>kotvení koutové viplanylové lišty : 42</t>
  </si>
  <si>
    <t>okapní podélná hrana : 24,2*5*2*2</t>
  </si>
  <si>
    <t>60725033R</t>
  </si>
  <si>
    <t>deska dřevoštěpková třívrstvá pro prostředí vlhké; strana nebroušená; hrana rovná; tl = 15,0 mm</t>
  </si>
  <si>
    <t>sladba R2 okapní hrana - horní vrstva : 0,45*24,2*2*1,15</t>
  </si>
  <si>
    <t>607250361R</t>
  </si>
  <si>
    <t>deska dřevoštěpková třívrstvá pro prostředí vlhké; strana nebroušená; hrana rovná; tl = 25,0 mm</t>
  </si>
  <si>
    <t>skladba R2 atika : 0,45*12,6*1,15</t>
  </si>
  <si>
    <t>sladba R2 okapní hrana - spodní vrtva : 0,45*24,2*2*1,15</t>
  </si>
  <si>
    <t>998762202R00</t>
  </si>
  <si>
    <t>Přesun hmot pro konstrukce tesařské v objektech výšky do 12 m</t>
  </si>
  <si>
    <t>764242411RT3</t>
  </si>
  <si>
    <t>Ostatní kusové prvky z titanzinkového plechu lemování prostupů kruhových, průměru 110 mm, systém dvojité stojaté drážky, povrch předzvětralý TiZn, barva břidlicově šedá</t>
  </si>
  <si>
    <t>800-764</t>
  </si>
  <si>
    <t>včetně spojovacích prostředků.</t>
  </si>
  <si>
    <t>včetně dodávky plechových tabulí.</t>
  </si>
  <si>
    <t>764252604RT3</t>
  </si>
  <si>
    <t>Žlaby z titanzinkového plechu podokapní půlkulatý žlab, RŠ 333 mm,  , povrch předzvětralý TiZn, barva břidlicově šedá</t>
  </si>
  <si>
    <t>včetně dilatace a spojovacích prostředků.</t>
  </si>
  <si>
    <t>764252605RT3</t>
  </si>
  <si>
    <t>Žlaby z titanzinkového plechu podokapní půlkulatý žlab, RŠ 400 mm,  , povrch předzvětralý TiZn, barva břidlicově šedá</t>
  </si>
  <si>
    <t>764551603RT3</t>
  </si>
  <si>
    <t>Odpadní trouby z titanzinkového plechu kruhový svod, D 80 mm, povrchová úprava předzvětralý TiZn, barva břidlicově šedá</t>
  </si>
  <si>
    <t>včetně objímek a spojovacího materiálu.</t>
  </si>
  <si>
    <t>764311821R00</t>
  </si>
  <si>
    <t xml:space="preserve">Demontáž krytiny hladké střešní z tabulí 2 x 1 m, plochy do 25 m, sklonu do 30° </t>
  </si>
  <si>
    <t>skladba d6 : 13,129*23,823</t>
  </si>
  <si>
    <t>764323830R00</t>
  </si>
  <si>
    <t xml:space="preserve">Demontáž oplechování okapů na střechách s živičnou (fóliovou) krytinou, rš 330 mm,  </t>
  </si>
  <si>
    <t>skladba d7 : 23,823*2+1,7</t>
  </si>
  <si>
    <t>764352810R00</t>
  </si>
  <si>
    <t>Demontáž žlabů podokapních půlkruhových rovných, rš 330 mm, sklonu do 30°</t>
  </si>
  <si>
    <t>skladba d7 : 24,23*2+1,7</t>
  </si>
  <si>
    <t>764359810R00</t>
  </si>
  <si>
    <t>Demontáž žlabů kotlíku kónického,  , sklonu do 30°</t>
  </si>
  <si>
    <t>skladba d7 : 5</t>
  </si>
  <si>
    <t>764410850R00</t>
  </si>
  <si>
    <t>Demontáž oplechování parapetů rš od 100 do 330 mm</t>
  </si>
  <si>
    <t>skladba d7-sklobetonová okna : 5,6*8</t>
  </si>
  <si>
    <t>764430840R00</t>
  </si>
  <si>
    <t>Demontáž oplechování zdí a nadezdívek rš od 330 do 500 mm</t>
  </si>
  <si>
    <t>skladba d7 : 13,139*2</t>
  </si>
  <si>
    <t>764453842R00</t>
  </si>
  <si>
    <t>Demontáž odpadních trub nebo součástí kolen horních dvojitých, 75 a 100 mm</t>
  </si>
  <si>
    <t>764454801R00</t>
  </si>
  <si>
    <t>Demontáž odpadních trub nebo součástí trub kruhových , o průměru 75 a 100 mm</t>
  </si>
  <si>
    <t>skladba d7 : 6,1*4+2,3</t>
  </si>
  <si>
    <t>764001</t>
  </si>
  <si>
    <t>13/K - ukončení trapézové střechy</t>
  </si>
  <si>
    <t xml:space="preserve">materiál-plech TiZn Rheintink-prePATINA schiefergrau : </t>
  </si>
  <si>
    <t xml:space="preserve">rš.580 mm,tl.0,7 mm : </t>
  </si>
  <si>
    <t>m : 2,4</t>
  </si>
  <si>
    <t>764002</t>
  </si>
  <si>
    <t>14/K - ukončení trapézuové střechy-dilatační napojení</t>
  </si>
  <si>
    <t xml:space="preserve">r.š.425 mm : </t>
  </si>
  <si>
    <t>764003</t>
  </si>
  <si>
    <t>15/K - krycí ohýbaný plech-dilatační napojení</t>
  </si>
  <si>
    <t>764004</t>
  </si>
  <si>
    <t>16/K - vrchní lemování-koutová lišta</t>
  </si>
  <si>
    <t xml:space="preserve">r.š.450 mm : </t>
  </si>
  <si>
    <t>m : 18,3</t>
  </si>
  <si>
    <t>764005</t>
  </si>
  <si>
    <t>17/K - vnější parapet</t>
  </si>
  <si>
    <t xml:space="preserve">r.š.280 mm : </t>
  </si>
  <si>
    <t>m : 12</t>
  </si>
  <si>
    <t>998764203R00</t>
  </si>
  <si>
    <t>Přesun hmot pro konstrukce klempířské v objektech výšky do 24 m</t>
  </si>
  <si>
    <t>766601213RT1</t>
  </si>
  <si>
    <t>Těsnění připojovací spáry spára ostění, interiér - fólie parotěsná šířky 70 mm samolepicí, výplň PU pěnou, exteriér - fólie paropropustná šířky 50 mm samolepicí, expanzní páska š. 20 mm pod rám a pod vnější parapet</t>
  </si>
  <si>
    <t>800-766</t>
  </si>
  <si>
    <t>Dodávka a aplikace parotěsné a paropropustné okenní fólie.</t>
  </si>
  <si>
    <t>vnější okna a dveře : (1+0,65*2)*6+1,9+1,6*2+1,8+3,2*2+0,8+1,97*2</t>
  </si>
  <si>
    <t>766601229RT1</t>
  </si>
  <si>
    <t>Těsnění připojovací spáry spára parapetu, interiér - fólie parotěsná šířky 50 mm samolepicí, výplň PU pěnou, exteriér - fólie paropropustná šířky 50 mm samolepicí, expanzní páska š. 10 mm pod rám a pod vnější parapet</t>
  </si>
  <si>
    <t>Dodávka a aplikace parotěsné a paropropustné fólie, těsnicí pásky pod rám a pod vnější parapet, vymezovacího provazce pod vnitřní parapet a silikonového tmelu.</t>
  </si>
  <si>
    <t>2*6</t>
  </si>
  <si>
    <t>766661112R00</t>
  </si>
  <si>
    <t>Montáž dveřních křídel kompletizovaných otevíravých ,  , do ocelové nebo fošnové zárubně, jednokřídlových, šířky do 800 mm</t>
  </si>
  <si>
    <t>611002</t>
  </si>
  <si>
    <t>1/D - Dveře vnitřní laminov. plné 1kř. 80x197 cm P</t>
  </si>
  <si>
    <t>766001</t>
  </si>
  <si>
    <t>1/PL - plastové okno zasklené izolačním trojsklem</t>
  </si>
  <si>
    <t xml:space="preserve">rozměr 2000x650 mm,dělené svislou příčkou : </t>
  </si>
  <si>
    <t xml:space="preserve">zasklení FIX : </t>
  </si>
  <si>
    <t xml:space="preserve">tvar a použitý materiál je v tabulkách plastových výrobků : </t>
  </si>
  <si>
    <t>766002</t>
  </si>
  <si>
    <t>2a+2b/PL - plastové okno zasklené izolačním trojsklem</t>
  </si>
  <si>
    <t xml:space="preserve">jedna část sklopná,druhá část FIX : </t>
  </si>
  <si>
    <t xml:space="preserve">mechanické ovládání otevírání : </t>
  </si>
  <si>
    <t>766003</t>
  </si>
  <si>
    <t>4/PL - plastové okno zasklené izolačním trojsklem</t>
  </si>
  <si>
    <t xml:space="preserve">rozměr 2000x900 mm,dělené svislou příčkou : </t>
  </si>
  <si>
    <t>766004</t>
  </si>
  <si>
    <t>5a+5b/PL - plastové okno zasklené izolačním trojsklem</t>
  </si>
  <si>
    <t>611001</t>
  </si>
  <si>
    <t>2/D - Dveře vnitřní laminov. plné 1kř. 70x197 cm P</t>
  </si>
  <si>
    <t xml:space="preserve">dveře plné hladké,povrch HPL,bezprahové : </t>
  </si>
  <si>
    <t xml:space="preserve">osazení do ocelové zárubně rámové : </t>
  </si>
  <si>
    <t xml:space="preserve">světlost dveří 800x1970 mm,otvor 1000x2050 mm : </t>
  </si>
  <si>
    <t xml:space="preserve">zámek mechanický WC FAB 190/140 : </t>
  </si>
  <si>
    <t xml:space="preserve">kování rozetové klika-klika,dolní WC štít,matný nerez : </t>
  </si>
  <si>
    <t xml:space="preserve">plastová větrací mřížka do dveří 200x100 mm : </t>
  </si>
  <si>
    <t xml:space="preserve">popiska:dodávka E.ON Distribuce : </t>
  </si>
  <si>
    <t>61165002R</t>
  </si>
  <si>
    <t>dveře vnitřní š = 700 mm; h = 1 970,0 mm; hladké; otevíravé; počet křídel 1; plné; povrch. úprava laminát CPL; dekor dub, buk, javor, bílá, hruška, ořech</t>
  </si>
  <si>
    <t xml:space="preserve">světlost dveří 700x1970 mm,otvor 900x2050 mm : </t>
  </si>
  <si>
    <t>998766202R00</t>
  </si>
  <si>
    <t>Přesun hmot pro konstrukce truhlářské v objektech výšky do 12 m</t>
  </si>
  <si>
    <t>767392113R00</t>
  </si>
  <si>
    <t>Montáž krytiny střech plechem tvarovaným přistřelením</t>
  </si>
  <si>
    <t>800-767</t>
  </si>
  <si>
    <t>přístavba střecha statika dle v.č.3/1 : 51</t>
  </si>
  <si>
    <t>767585115R00</t>
  </si>
  <si>
    <t>Montáž podhledů lamelových a kazetových Montáž podhledů z kazet včetně montáže nosného roštu Montáž doplňků podhledů kazetových úprava kazet pro nepravidelný obklad</t>
  </si>
  <si>
    <t>zkracování a v rozích : 36</t>
  </si>
  <si>
    <t>767586104R00</t>
  </si>
  <si>
    <t xml:space="preserve">Montáž podhledů lamelových a kazetových Podhledy nosný rošt pro podhledy  pro skrytý systém se zkosenou hranou,  ,  </t>
  </si>
  <si>
    <t>Dodávka a montáž obvodového profilu, pomocného profilu a zavěšovacího prvku.</t>
  </si>
  <si>
    <t>767591110R00</t>
  </si>
  <si>
    <t>Montáž podlahových konstrukcí zdvojených podlah s nosným ocelovým roštem</t>
  </si>
  <si>
    <t>skladba P5 - m.č.1.08+1.09 : 38,26+14,34</t>
  </si>
  <si>
    <t>767896910R00</t>
  </si>
  <si>
    <t>Montáž ostatních kovových doplňků staveb těsnění spár styků provazcem</t>
  </si>
  <si>
    <t xml:space="preserve">prostupy VZT přes obvodové zdivo : </t>
  </si>
  <si>
    <t>1.PP : 0,5*4*2*2</t>
  </si>
  <si>
    <t>1.NP dle legendy prostupů : 2*(0,73*4*2+2,1*2+0,5*2+0,2*4*3+0,6*4*5+0,1*4*3+0,26*4*2+0,125*4*2+1,1*4+1,6*4+0,83*4*3+0,6*2+0,5*2)</t>
  </si>
  <si>
    <t>2*(0,5*4*20,3*4*2+0,325*4+0,2*4)</t>
  </si>
  <si>
    <t>767995103R00</t>
  </si>
  <si>
    <t>Výroba a montáž atypických kovovových doplňků staveb hmotnosti přes 10 do 20 kg</t>
  </si>
  <si>
    <t xml:space="preserve">dle v.č.3/2 statika horní stavba : </t>
  </si>
  <si>
    <t>1.PP statika pod novým schodištěm - UE 120 : 10,5*(4,26+2,94)*1,1</t>
  </si>
  <si>
    <t>UE 160 : 14,1*(7,3+6,36)*1,1</t>
  </si>
  <si>
    <t>1.NP statika OK podchycení  stěn dle v.č.3/3 statika UE 200 : 18,5*4,18*2</t>
  </si>
  <si>
    <t>UE 160 : 14,1*3,3</t>
  </si>
  <si>
    <t>IPE 160 : 15,8*35,5</t>
  </si>
  <si>
    <t>přístavba střecha statika dle v.č.3/1 IPE 160 : 15,8*55,35</t>
  </si>
  <si>
    <t>767995104R00</t>
  </si>
  <si>
    <t>Výroba a montáž atypických kovovových doplňků staveb hmotnosti přes 20 do 50 kg</t>
  </si>
  <si>
    <t>přístavba střecha statika dle v.č.3/1 - IPE 220 : 26,2*(3,76+4,44+4,41)</t>
  </si>
  <si>
    <t>UPE 220 : 21,1*10,4</t>
  </si>
  <si>
    <t>767995105R00</t>
  </si>
  <si>
    <t>Výroba a montáž atypických kovovových doplňků staveb hmotnosti přes 50 do 100 kg</t>
  </si>
  <si>
    <t>1.PP statika pod novým schodištěm - pl.12 mm : 96*(0,25*0,25*2+0,2*0,2+0,15*0,2)*1,1</t>
  </si>
  <si>
    <t>1.NP statika OK podchycení  stěn dle v.č.3/3 statika pl.12 mm : 96*(0,3*0,25*2+0,25*0,2*2)</t>
  </si>
  <si>
    <t>přístavba střecha statika dle v.č.3/1 pl.12 mm : 96*(0,3*0,3*2+0,3*0,2*2+0,2*0,3*5)</t>
  </si>
  <si>
    <t>pl.10 mm : 80*0,25*0,2*8</t>
  </si>
  <si>
    <t>767995106R00</t>
  </si>
  <si>
    <t>Výroba a montáž atypických kovovových doplňků staveb hmotnosti přes 100 do 250 kg</t>
  </si>
  <si>
    <t>1.PP statika pod novým schodištěm - pl.20 mm : 160*(0,2*0,15+0,05*0,15)*1,1</t>
  </si>
  <si>
    <t>767996801R00</t>
  </si>
  <si>
    <t>Demontáž ostatních doplňků staveb atypických konstrukcí_x000D_
 o hmotnosti přes 20 do 50 kg</t>
  </si>
  <si>
    <t>skladba d4 : 8*8</t>
  </si>
  <si>
    <t>767001</t>
  </si>
  <si>
    <t>Dodávka a montáž záchytného a zádržného systému proti pádu, vč.revize a předání</t>
  </si>
  <si>
    <t>767002</t>
  </si>
  <si>
    <t>1/Z - stání traf vlastní spotřeby</t>
  </si>
  <si>
    <t xml:space="preserve">tvar a materiál je v tabulkách zámečnických výrobků : </t>
  </si>
  <si>
    <t xml:space="preserve">nátěr RAL 7005 : </t>
  </si>
  <si>
    <t xml:space="preserve">včetně montáže a kotvení : </t>
  </si>
  <si>
    <t>767003</t>
  </si>
  <si>
    <t>2/Z - zábradlí a madlo schodiště do suterénu</t>
  </si>
  <si>
    <t>767004</t>
  </si>
  <si>
    <t>3/Z - vnitřní ocelové dveře 2.kř.1500x2600 mm</t>
  </si>
  <si>
    <t xml:space="preserve">včetně montáže a kompletace kování : </t>
  </si>
  <si>
    <t>ks : 3</t>
  </si>
  <si>
    <t>767005</t>
  </si>
  <si>
    <t>4/Z - vnější ocelové dveře 1-kř.800x1970 mm</t>
  </si>
  <si>
    <t>767006</t>
  </si>
  <si>
    <t>6/Z - vnější ocelové dveře 2-kř.1800x3200 mm</t>
  </si>
  <si>
    <t>767007</t>
  </si>
  <si>
    <t>7/Z - vnější ocelové schodiště včetně zábradlí</t>
  </si>
  <si>
    <t xml:space="preserve">tvar a materiál je na v.č.6/2 - ýárově zinkováno : </t>
  </si>
  <si>
    <t>kpl : 1</t>
  </si>
  <si>
    <t>767008</t>
  </si>
  <si>
    <t>8/Z - zakrytí prostoru pod hradícími členy</t>
  </si>
  <si>
    <t xml:space="preserve">tvar a materiál je na v.č.6/3 : </t>
  </si>
  <si>
    <t>767009</t>
  </si>
  <si>
    <t>9/Z - 2x dělící sítě mezi hradícími členy</t>
  </si>
  <si>
    <t>767010</t>
  </si>
  <si>
    <t>10/Z - rám pod nové rozvaděče 22 kV</t>
  </si>
  <si>
    <t>767011</t>
  </si>
  <si>
    <t>11/Z - rám pod rozvaděče AXY01,AXY02,AQF01,AQT01</t>
  </si>
  <si>
    <t xml:space="preserve">tvar a materiál je v tabulkách zámečnických výrobků a v.č.6/4 : </t>
  </si>
  <si>
    <t>767012</t>
  </si>
  <si>
    <t>12/Z - rám pod rozvaděče AND01,ANG02,ANG03,AZE01</t>
  </si>
  <si>
    <t xml:space="preserve">tvar a materiál je v tabulkách zámečnických výrobků a v.č.6/5 : </t>
  </si>
  <si>
    <t>767013</t>
  </si>
  <si>
    <t>13/Z - rám pod rozvaděče GU01,GU02,ANM01,ANM02</t>
  </si>
  <si>
    <t xml:space="preserve">tvar a materiál je v tabulkách zámečnických výrobků a v.č.6/6 : </t>
  </si>
  <si>
    <t>767014</t>
  </si>
  <si>
    <t>14/Z - ocelový žebřík pro výlez na střechu</t>
  </si>
  <si>
    <t xml:space="preserve">tvar a materiál je na v.č.6/1 : </t>
  </si>
  <si>
    <t>767015</t>
  </si>
  <si>
    <t>15/Z - podlahový dilatační profil nerez</t>
  </si>
  <si>
    <t xml:space="preserve">délka 1,1 m : </t>
  </si>
  <si>
    <t>767016</t>
  </si>
  <si>
    <t>16/Z - stěnový a stropní dilatační profil hliníkový</t>
  </si>
  <si>
    <t xml:space="preserve">délka 5,2 m,tl.1 mm : </t>
  </si>
  <si>
    <t>767017</t>
  </si>
  <si>
    <t>18/Z - podlahový dilatační profil</t>
  </si>
  <si>
    <t xml:space="preserve">popis a výpis materiálu je v tabulkách zámečnických konstrukcích : </t>
  </si>
  <si>
    <t xml:space="preserve">3x 1700 mm : </t>
  </si>
  <si>
    <t xml:space="preserve">1x 2000 mm : </t>
  </si>
  <si>
    <t>m : 7,1</t>
  </si>
  <si>
    <t>767021</t>
  </si>
  <si>
    <t>1/PU - vnitřní dveře ocelové 1-kř.plné hladké s PO 900x1970 mm</t>
  </si>
  <si>
    <t xml:space="preserve">včetné montáže,kování,popisky : </t>
  </si>
  <si>
    <t xml:space="preserve">PO EW-15DP1 kouřotěsné,dveřní zavírač : </t>
  </si>
  <si>
    <t xml:space="preserve">do protipožární rámové zárubně s těsněním : </t>
  </si>
  <si>
    <t xml:space="preserve">rozměr 900x1970 mm,otvor 1100x2050 mm : </t>
  </si>
  <si>
    <t xml:space="preserve">materiál včetně kování je popsáno v tabulkách požárních uzávěrů : </t>
  </si>
  <si>
    <t>ks P : 1</t>
  </si>
  <si>
    <t>767022</t>
  </si>
  <si>
    <t>2/PU - vnitřní dveře ocelové 1-kř.plné hladké s PO 900x1970 mm</t>
  </si>
  <si>
    <t xml:space="preserve">PO EW-60DP1 kouřotěsné,dveřní zavírač : </t>
  </si>
  <si>
    <t>ks L : 1</t>
  </si>
  <si>
    <t>767023</t>
  </si>
  <si>
    <t>3/PU - vnitřní dveře ocelové 1.kř.plné hladké s PO 1000x1970 mm</t>
  </si>
  <si>
    <t xml:space="preserve">rozměr 1000x1970 mm,otvor 1200x2050 mm : </t>
  </si>
  <si>
    <t>ks P : 2</t>
  </si>
  <si>
    <t>767024</t>
  </si>
  <si>
    <t>4/PU - vnitřní ocelové dveře 1-kř.plné hladké s PO 1200x1970 mm</t>
  </si>
  <si>
    <t xml:space="preserve">PO EW-15DP1 bezprahové kouřotěsné,dveřní zavírač : </t>
  </si>
  <si>
    <t xml:space="preserve">rozměr 1200x1970 mm,otvor 1400x2050 mm : </t>
  </si>
  <si>
    <t>ks L : 2</t>
  </si>
  <si>
    <t>767025</t>
  </si>
  <si>
    <t>5/PU - vnitřní ocelové dveře 1-kř.plné hladké s PO 900x1970 mm</t>
  </si>
  <si>
    <t>767026</t>
  </si>
  <si>
    <t>6/PU - vnitřní ocelové dveře 1-kř.plné hladké s PO 800x1970 mm</t>
  </si>
  <si>
    <t xml:space="preserve">PO EW-60DP1 bezprahové  kouřotěsné,dveřní zavírač : </t>
  </si>
  <si>
    <t xml:space="preserve">rozměr 800x1970 mm,otvor 1100x2050 mm : </t>
  </si>
  <si>
    <t>13383430R</t>
  </si>
  <si>
    <t>tyč ocelová profilová válcovaná za tepla S235 (11375); průřez IPE; výška 160 mm</t>
  </si>
  <si>
    <t>1.NP statika OK podchycení  stěn dle v.č.3/3 statika : 0,0158*35,5*1,1</t>
  </si>
  <si>
    <t>přístavba střecha statika dle v.č.3/1 : 0,0158*55,35*1,1</t>
  </si>
  <si>
    <t>13385430R</t>
  </si>
  <si>
    <t>tyč ocelová profilová válcovaná za tepla S235 (11375); průřez UE; výška 120 mm</t>
  </si>
  <si>
    <t>1.PP schodiště statika dle v.č.3/2 : 0,0105*(4,26+2,94)*1,1</t>
  </si>
  <si>
    <t>13385440R</t>
  </si>
  <si>
    <t>tyč ocelová profilová válcovaná za tepla S235 (11375); průřez UE; výška 160 mm</t>
  </si>
  <si>
    <t>1.NP statika OK podchycení  stě dle v.č.3/3 statika : 0,0141*3,3*1,1</t>
  </si>
  <si>
    <t>1.PP schodiště statika dle v.č.3/2 : 0,0141*(7,3+6,36)*1,1</t>
  </si>
  <si>
    <t>13482720R</t>
  </si>
  <si>
    <t>tyč ocelová profilová válcovaná za tepla S235 (11375); průřez IPE; výška 220 mm</t>
  </si>
  <si>
    <t>přístavba střecha statika dle v.č.3/1 : 0,0262*(3,76+4,44+4,1)*1,1</t>
  </si>
  <si>
    <t>13485315R</t>
  </si>
  <si>
    <t>tyč ocelová profilová válcovaná za tepla S235 (11375); průřez UPE; výška 200 mm</t>
  </si>
  <si>
    <t>1.NP statika OK podchycení  stěn dle v.č.3/3 statika : 0,0185*8,36*1,1</t>
  </si>
  <si>
    <t>13485320R</t>
  </si>
  <si>
    <t>tyč ocelová profilová válcovaná za tepla S235 (11375); průřez UPE; výška 220 mm</t>
  </si>
  <si>
    <t>přístavba střecha statika dle v.č.3/1 : 0,0211*10,4*1,1</t>
  </si>
  <si>
    <t>13615010R</t>
  </si>
  <si>
    <t>plech ocelový válcovaný za tepla S235 (11375); povrch hladký; tl.  10,00 mm</t>
  </si>
  <si>
    <t>přístavba střecha statika dle v.č.3/1 : 0,08*0,25*0,2*8*1,1</t>
  </si>
  <si>
    <t>13615011R</t>
  </si>
  <si>
    <t>plech ocelový válcovaný za tepla S235 (11375); povrch hladký; tl.  12,00 mm</t>
  </si>
  <si>
    <t>1.NP statika OK podchycení  stěn dle v.č.3/3 statika pl.12 mm : 0,096*(0,3*0,25*2+0,25*0,2*2)*1,1</t>
  </si>
  <si>
    <t>1.PP schodiště statika dle v.č.3/2 : 0,096*(0,2*0,2+0,25*0,25*2+0,15*0,2)*1,1</t>
  </si>
  <si>
    <t>přístavba střecha statika dle v.č.3/1 : 0,096*(0,3*0,3*2+0,3*0,2*2+0,2*0,3*5)*1,1</t>
  </si>
  <si>
    <t>13615015R</t>
  </si>
  <si>
    <t>plech ocelový válcovaný za tepla S235 (11375); povrch hladký; tl.  20,00 mm</t>
  </si>
  <si>
    <t>1.PP schodiště statika dle v.č.3/2 : 0,16*(0,2*0,15+0,05*0,15)*1,1</t>
  </si>
  <si>
    <t>13838730R</t>
  </si>
  <si>
    <t>plech ocelový válcovaný za studena 10004; tvar plechu vlnitý,vel.vlny100x30 mm; tl.  1,00 mm; povrchová úprava pozinkovaný, povlak 200 g/m2</t>
  </si>
  <si>
    <t>přístavba střecha statika dle v.č.3/1 : 0,675</t>
  </si>
  <si>
    <t>28377895R</t>
  </si>
  <si>
    <t>šňůra těsnicí PE; kruhová; plná; d = 30,0 mm; teplotní odolnost do 100 °C</t>
  </si>
  <si>
    <t>311712318R</t>
  </si>
  <si>
    <t>kotva průvlaková ocelová, galvanicky pozink.; rozměr kotvy  M10x65/5 MT  mm; závit M10 mm; pr.vrtáku 10 mm; délka kotvy 65 mm; max.tloušťka materiálu 5 mm; hloubka ukotvení min/max 40-50 mm; vrtací hloubka 60-70 mm; použití: zábradlí, ocelové konstrukce, rošty, konzole, dřevěné trámy, stroje, regály, kabelové lávky</t>
  </si>
  <si>
    <t>311712323R</t>
  </si>
  <si>
    <t>kotva průvlaková ocelová, galvanicky pozink.; rozměr kotvy M12x80/5 MT mm; závit M12 mm; pr.vrtáku 12 mm; délka kotvy 80 mm; max.tloušťka materiálu 5 mm; hloubka ukotvení min/max 50-65 mm; vrtací hloubka 75-90 mm; použití: zábradlí, ocelové konstrukce, rošty, konzole, dřevěné trámy, stroje, regály, kabelové lávky</t>
  </si>
  <si>
    <t>311712330R</t>
  </si>
  <si>
    <t>kotva průvlaková ocelová, galvanicky pozink.; rozměr kotvy M16x100/5 MT mm; závit M16 mm; pr.vrtáku 16 mm; délka kotvy 100 mm; max.tloušťka materiálu 5 mm; hloubka ukotvení min/max 65-80 mm; vrtací hloubka 95-110 mm; použití: zábradlí, ocelové konstrukce, rošty, konzole, dřevěné trámy, stroje, regály, kabelové lávky</t>
  </si>
  <si>
    <t>553001</t>
  </si>
  <si>
    <t>Skladba P5 - zdvojená podlaha</t>
  </si>
  <si>
    <t>52,6*1,1</t>
  </si>
  <si>
    <t>998767202R00</t>
  </si>
  <si>
    <t>Přesun hmot pro kovové stavební doplňk. konstrukce v objektech výšky do 12 m</t>
  </si>
  <si>
    <t>771101210RT1</t>
  </si>
  <si>
    <t>Příprava podkladu pod dlažby penetrace podkladu pod dlažby</t>
  </si>
  <si>
    <t>800-771</t>
  </si>
  <si>
    <t>skladba P7 : (0,1885+0,23)*0,9*13+1,05*0,9+1,19*0,9</t>
  </si>
  <si>
    <t>skladba P3 1.05+1.06 : 6,06+2,51</t>
  </si>
  <si>
    <t>771120111R00</t>
  </si>
  <si>
    <t>Obklad stupňů do tmele na stupnice , jedna řada</t>
  </si>
  <si>
    <t>skladba P7 : 0,9*13</t>
  </si>
  <si>
    <t>771120211R00</t>
  </si>
  <si>
    <t>Obklad stupňů do tmele na podstupnice , jedna řada</t>
  </si>
  <si>
    <t>771130111R00</t>
  </si>
  <si>
    <t>Obklad soklíků do tmele rovných, výšky do 100 mm</t>
  </si>
  <si>
    <t>skladba P7 mezipodesta a nástupní plocha na -2,450 : 1,9*2+1,05+0,9</t>
  </si>
  <si>
    <t>771130211R00</t>
  </si>
  <si>
    <t>Obklad soklíků do tmele schodišťových stupňovitých, výšky do 100 mm</t>
  </si>
  <si>
    <t>skladba P7 : (0,1885+0,23)*13*2</t>
  </si>
  <si>
    <t>771479001R00</t>
  </si>
  <si>
    <t>Řezání dlaždic pro soklíky</t>
  </si>
  <si>
    <t>soklíky : (0,1885+0,23)*13*2+1,19*2+1,05+0,9</t>
  </si>
  <si>
    <t>771575107RT2</t>
  </si>
  <si>
    <t>Montáž podlah vnitřních z dlaždic keramických 200 x 200 mm, režných nebo glazovaných, hladkých, kladených do flexibilního tmele</t>
  </si>
  <si>
    <t>771575107RZ1</t>
  </si>
  <si>
    <t>Montáž podlah z dlaždic keramických 200 x 200 mm, režných nebo glazovaných, hladkých, kladených do flexibilního tmele</t>
  </si>
  <si>
    <t>1.NP 1.07 : 11,7</t>
  </si>
  <si>
    <t>771575109RT6</t>
  </si>
  <si>
    <t>Montáž podlah z dlaždic keramických 300 x 300 mm, režných nebo glazovaných, hladkých, kladených do flexibilního tmele</t>
  </si>
  <si>
    <t>skladba P7 - nástup na -0,245 a mezipodesta : 1,19*0,9+1,05*0,9</t>
  </si>
  <si>
    <t>771578011RT3</t>
  </si>
  <si>
    <t>Zvláštní úpravy spár spára podlaha-stěna silikonem</t>
  </si>
  <si>
    <t>vč. dodávky a montáže silikonu.</t>
  </si>
  <si>
    <t>771101121R01</t>
  </si>
  <si>
    <t>Provedení penetrace podkladu</t>
  </si>
  <si>
    <t>skladba P3 1.05+1.06 : 8,57*2</t>
  </si>
  <si>
    <t>skladba P1 1.01+1.10+1.11 pod epoxy nátěr : 182,14+6,42+6,41</t>
  </si>
  <si>
    <t>585001</t>
  </si>
  <si>
    <t>Lepidlo  pro kyselinovzdorné dlažby</t>
  </si>
  <si>
    <t>skladba P2 spotřeba 3,7kg/m2 : 11,7*3,7</t>
  </si>
  <si>
    <t>58593030.AR</t>
  </si>
  <si>
    <t>penetrační hmota vodou ředitelná; akrylátová; zpevnění, uzavření pórů podkladů, adhezní můstek; tekutá</t>
  </si>
  <si>
    <t>l</t>
  </si>
  <si>
    <t>skladba P2 1.07 : 0,1*11,7</t>
  </si>
  <si>
    <t>skladba P3 1.05+1.06 : 0,1*8,57*2</t>
  </si>
  <si>
    <t>597623122R</t>
  </si>
  <si>
    <t>dlažba keramická š = 198 mm; l = 198 mm; h = 7,0 mm; pro interiér; barva šedá; mat; PEI 4</t>
  </si>
  <si>
    <t>skladba P3 1.05+1.06 : (6,06+2,51)*1,15</t>
  </si>
  <si>
    <t>597642030R</t>
  </si>
  <si>
    <t>dlažba keramická š = 300 mm; l = 300 mm; h = 9,0 mm; povrch matný; pro interiér i exteriér</t>
  </si>
  <si>
    <t>soklíky,podstupnice : 7,1139*1,15</t>
  </si>
  <si>
    <t>597642031R</t>
  </si>
  <si>
    <t>dlažba keramická š = 300 mm; l = 300 mm; h = 9,0 mm; protiskluzová úprava; pro interiér i exteriér</t>
  </si>
  <si>
    <t>skladba P7 vstup a mezipodesta a podstupnice : (0,9*1,05+0,9*1,19+0,1885*13)*1,15</t>
  </si>
  <si>
    <t>soklíky : 0,1*((0,1885+0,23)*13*2+1,19*2+1,05+0,9)*1,3</t>
  </si>
  <si>
    <t>597642401R</t>
  </si>
  <si>
    <t>dlažba keramická schodovka; š = 300 mm; l = 300 mm; h = 9,0 mm; povrch matný; pro interiér</t>
  </si>
  <si>
    <t>skladba P7 : 3*13*1,3</t>
  </si>
  <si>
    <t>597643131R</t>
  </si>
  <si>
    <t>dlažba keramická š = 198 mm; l = 198 mm; h = 15,0 mm; reliefní; pro interiér i exteriér; úhel kluzu 27 až 35 °; protiskluznost skupina C; µ (za sucha) od 0,7</t>
  </si>
  <si>
    <t>skladba P2 1.07 : 11,7*1,07</t>
  </si>
  <si>
    <t>998771202R00</t>
  </si>
  <si>
    <t>Přesun hmot pro podlahy z dlaždic v objektech výšky do 12 m</t>
  </si>
  <si>
    <t>781101210RT1</t>
  </si>
  <si>
    <t>Příprava podkladu pod obklady penetrace podkladu pod obklady</t>
  </si>
  <si>
    <t>včetně dodávky materiálu.</t>
  </si>
  <si>
    <t>1.NP 1.05+1.06 : 2,1*(3,3+2,255*2+0,9*2-0,7*2-0,8+2,35*2+1,15*2)+0,15*1,97*2</t>
  </si>
  <si>
    <t>781475114RT6</t>
  </si>
  <si>
    <t>Montáž obkladů vnitřních z dlaždic keramických kladených do tmele 200 x 200 mm,  , kladených do flexibilního tmele</t>
  </si>
  <si>
    <t>781479705RT3</t>
  </si>
  <si>
    <t>Montáž obkladů vnitřních z dlaždic keramických Příplatky k položkám montáže obkladů vnitřních stěn z dlaždic keramických příplatek za spárovací hmotu - plošně</t>
  </si>
  <si>
    <t>597813602R</t>
  </si>
  <si>
    <t>obklad keramický š = 198 mm; l = 198 mm; h = 6,5 mm; pro interiér; barva světle šedá; mat</t>
  </si>
  <si>
    <t>skladba P3 1.05+1.06 : 30,852*1,07</t>
  </si>
  <si>
    <t>998781202R00</t>
  </si>
  <si>
    <t>Přesun hmot pro obklady keramické v objektech výšky do 12 m</t>
  </si>
  <si>
    <t>783222110RT1</t>
  </si>
  <si>
    <t xml:space="preserve">Nátěry kov.stavebních doplňk.konstrukcí syntetické 2x email,  </t>
  </si>
  <si>
    <t>800-783</t>
  </si>
  <si>
    <t>včetně pomocného lešení.</t>
  </si>
  <si>
    <t>zárubně : 0,25*(0,8*2+0,7+0,9*3+1*2+1,2*2+2,05*20)</t>
  </si>
  <si>
    <t>783851223R00</t>
  </si>
  <si>
    <t>Nátěry omítek a betonů epoxidové, epoxidehtové a epoxiesterové epoxidové, betonové podlahy, dvojnásobné</t>
  </si>
  <si>
    <t>včetně penetrace.</t>
  </si>
  <si>
    <t>skladba P4 : 10+11,86+11,67</t>
  </si>
  <si>
    <t>skladba P5 : 38,26+14,34</t>
  </si>
  <si>
    <t>skladba P6 : 244,25</t>
  </si>
  <si>
    <t>784401802R00</t>
  </si>
  <si>
    <t>Odstranění maleb obroušením s oprášením, v místnostech přes 3,8 m do 5 m</t>
  </si>
  <si>
    <t>800-784</t>
  </si>
  <si>
    <t>1.PP rovné plochy + trámy : 248,2+0,22*2*151,6</t>
  </si>
  <si>
    <t>784161501R00</t>
  </si>
  <si>
    <t>Příprava povrchu Penetrace (napouštění) podkladu disperzní, jednonásobná</t>
  </si>
  <si>
    <t>1.NP stěny : 612,0591+503,20955</t>
  </si>
  <si>
    <t>784165612R00</t>
  </si>
  <si>
    <t>Malby z malířských směsí otěruvzdorných,  , bělost 95 %, dvojnásobné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</si>
  <si>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</si>
  <si>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</si>
  <si>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</si>
  <si>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</si>
  <si>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</si>
  <si>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</si>
  <si>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</si>
  <si>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</si>
  <si>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</si>
  <si>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</si>
  <si>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</si>
  <si>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</si>
  <si>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</si>
  <si>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</si>
  <si>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</si>
  <si>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</si>
  <si>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</si>
  <si>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</si>
  <si>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 xml:space="preserve">Poplatek za skládku suti s 10 % příměsí - DUFONEV Brno,  </t>
  </si>
  <si>
    <t>979093111R00</t>
  </si>
  <si>
    <t>Uložení suti na skládku bez zhutnění</t>
  </si>
  <si>
    <t>800-6</t>
  </si>
  <si>
    <t>s hrubým urovnáním,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</si>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</sst>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70KbsBwjpHcrjYXMkZVz6ERcs5KzaVcZPTSNaaJFbd0uaY0HSYmkbSe3CChOKdIPbcj6SWrgZnTcYOi4XkTqow==" saltValue="Uy3/glDeNcw5kLgiqVMy4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22</v>
      </c>
      <c r="C2" s="78"/>
      <c r="D2" s="79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9" t="s">
        <v>46</v>
      </c>
      <c r="F3" s="240"/>
      <c r="G3" s="240"/>
      <c r="H3" s="240"/>
      <c r="I3" s="240"/>
      <c r="J3" s="241"/>
    </row>
    <row r="4" spans="1:15" ht="23.25" customHeight="1" x14ac:dyDescent="0.2">
      <c r="A4" s="76">
        <v>932</v>
      </c>
      <c r="B4" s="82" t="s">
        <v>48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SUMIF(F50:F74,A16,I50:I74)+SUMIF(F50:F74,"PSU",I50:I74)</f>
        <v>0</v>
      </c>
      <c r="J16" s="20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SUMIF(F50:F74,A17,I50:I74)</f>
        <v>0</v>
      </c>
      <c r="J17" s="20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SUMIF(F50:F74,A18,I50:I74)</f>
        <v>0</v>
      </c>
      <c r="J18" s="209"/>
    </row>
    <row r="19" spans="1:10" ht="23.25" customHeight="1" x14ac:dyDescent="0.2">
      <c r="A19" s="139" t="s">
        <v>107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SUMIF(F50:F74,A19,I50:I74)</f>
        <v>0</v>
      </c>
      <c r="J19" s="209"/>
    </row>
    <row r="20" spans="1:10" ht="23.25" customHeight="1" x14ac:dyDescent="0.2">
      <c r="A20" s="139" t="s">
        <v>108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SUMIF(F50:F74,A20,I50:I74)</f>
        <v>0</v>
      </c>
      <c r="J20" s="20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2">
        <f>A27</f>
        <v>0</v>
      </c>
      <c r="H29" s="212"/>
      <c r="I29" s="212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97"/>
      <c r="D39" s="197"/>
      <c r="E39" s="197"/>
      <c r="F39" s="100">
        <f>'SO 35A Stavební část'!AE965</f>
        <v>0</v>
      </c>
      <c r="G39" s="101">
        <f>'SO 35A Stavební část'!AF965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8" t="s">
        <v>52</v>
      </c>
      <c r="D40" s="198"/>
      <c r="E40" s="198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8" t="s">
        <v>46</v>
      </c>
      <c r="D41" s="198"/>
      <c r="E41" s="198"/>
      <c r="F41" s="105">
        <f>'SO 35A Stavební část'!AE965</f>
        <v>0</v>
      </c>
      <c r="G41" s="106">
        <f>'SO 35A Stavební část'!AF965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7" t="s">
        <v>44</v>
      </c>
      <c r="D42" s="197"/>
      <c r="E42" s="197"/>
      <c r="F42" s="109">
        <f>'SO 35A Stavební část'!AE965</f>
        <v>0</v>
      </c>
      <c r="G42" s="102">
        <f>'SO 35A Stavební část'!AF965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9" t="s">
        <v>53</v>
      </c>
      <c r="C43" s="200"/>
      <c r="D43" s="200"/>
      <c r="E43" s="201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55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56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43</v>
      </c>
      <c r="C50" s="195" t="s">
        <v>57</v>
      </c>
      <c r="D50" s="196"/>
      <c r="E50" s="196"/>
      <c r="F50" s="135" t="s">
        <v>24</v>
      </c>
      <c r="G50" s="136"/>
      <c r="H50" s="136"/>
      <c r="I50" s="136">
        <f>'SO 35A Stavební část'!G8</f>
        <v>0</v>
      </c>
      <c r="J50" s="133" t="str">
        <f>IF(I75=0,"",I50/I75*100)</f>
        <v/>
      </c>
    </row>
    <row r="51" spans="1:10" ht="36.75" customHeight="1" x14ac:dyDescent="0.2">
      <c r="A51" s="124"/>
      <c r="B51" s="129" t="s">
        <v>58</v>
      </c>
      <c r="C51" s="195" t="s">
        <v>59</v>
      </c>
      <c r="D51" s="196"/>
      <c r="E51" s="196"/>
      <c r="F51" s="135" t="s">
        <v>24</v>
      </c>
      <c r="G51" s="136"/>
      <c r="H51" s="136"/>
      <c r="I51" s="136">
        <f>'SO 35A Stavební část'!G23</f>
        <v>0</v>
      </c>
      <c r="J51" s="133" t="str">
        <f>IF(I75=0,"",I51/I75*100)</f>
        <v/>
      </c>
    </row>
    <row r="52" spans="1:10" ht="36.75" customHeight="1" x14ac:dyDescent="0.2">
      <c r="A52" s="124"/>
      <c r="B52" s="129" t="s">
        <v>60</v>
      </c>
      <c r="C52" s="195" t="s">
        <v>61</v>
      </c>
      <c r="D52" s="196"/>
      <c r="E52" s="196"/>
      <c r="F52" s="135" t="s">
        <v>24</v>
      </c>
      <c r="G52" s="136"/>
      <c r="H52" s="136"/>
      <c r="I52" s="136">
        <f>'SO 35A Stavební část'!G54</f>
        <v>0</v>
      </c>
      <c r="J52" s="133" t="str">
        <f>IF(I75=0,"",I52/I75*100)</f>
        <v/>
      </c>
    </row>
    <row r="53" spans="1:10" ht="36.75" customHeight="1" x14ac:dyDescent="0.2">
      <c r="A53" s="124"/>
      <c r="B53" s="129" t="s">
        <v>62</v>
      </c>
      <c r="C53" s="195" t="s">
        <v>63</v>
      </c>
      <c r="D53" s="196"/>
      <c r="E53" s="196"/>
      <c r="F53" s="135" t="s">
        <v>24</v>
      </c>
      <c r="G53" s="136"/>
      <c r="H53" s="136"/>
      <c r="I53" s="136">
        <f>'SO 35A Stavební část'!G106</f>
        <v>0</v>
      </c>
      <c r="J53" s="133" t="str">
        <f>IF(I75=0,"",I53/I75*100)</f>
        <v/>
      </c>
    </row>
    <row r="54" spans="1:10" ht="36.75" customHeight="1" x14ac:dyDescent="0.2">
      <c r="A54" s="124"/>
      <c r="B54" s="129" t="s">
        <v>64</v>
      </c>
      <c r="C54" s="195" t="s">
        <v>65</v>
      </c>
      <c r="D54" s="196"/>
      <c r="E54" s="196"/>
      <c r="F54" s="135" t="s">
        <v>24</v>
      </c>
      <c r="G54" s="136"/>
      <c r="H54" s="136"/>
      <c r="I54" s="136">
        <f>'SO 35A Stavební část'!G167</f>
        <v>0</v>
      </c>
      <c r="J54" s="133" t="str">
        <f>IF(I75=0,"",I54/I75*100)</f>
        <v/>
      </c>
    </row>
    <row r="55" spans="1:10" ht="36.75" customHeight="1" x14ac:dyDescent="0.2">
      <c r="A55" s="124"/>
      <c r="B55" s="129" t="s">
        <v>66</v>
      </c>
      <c r="C55" s="195" t="s">
        <v>67</v>
      </c>
      <c r="D55" s="196"/>
      <c r="E55" s="196"/>
      <c r="F55" s="135" t="s">
        <v>24</v>
      </c>
      <c r="G55" s="136"/>
      <c r="H55" s="136"/>
      <c r="I55" s="136">
        <f>'SO 35A Stavební část'!G182</f>
        <v>0</v>
      </c>
      <c r="J55" s="133" t="str">
        <f>IF(I75=0,"",I55/I75*100)</f>
        <v/>
      </c>
    </row>
    <row r="56" spans="1:10" ht="36.75" customHeight="1" x14ac:dyDescent="0.2">
      <c r="A56" s="124"/>
      <c r="B56" s="129" t="s">
        <v>68</v>
      </c>
      <c r="C56" s="195" t="s">
        <v>69</v>
      </c>
      <c r="D56" s="196"/>
      <c r="E56" s="196"/>
      <c r="F56" s="135" t="s">
        <v>24</v>
      </c>
      <c r="G56" s="136"/>
      <c r="H56" s="136"/>
      <c r="I56" s="136">
        <f>'SO 35A Stavební část'!G214</f>
        <v>0</v>
      </c>
      <c r="J56" s="133" t="str">
        <f>IF(I75=0,"",I56/I75*100)</f>
        <v/>
      </c>
    </row>
    <row r="57" spans="1:10" ht="36.75" customHeight="1" x14ac:dyDescent="0.2">
      <c r="A57" s="124"/>
      <c r="B57" s="129" t="s">
        <v>70</v>
      </c>
      <c r="C57" s="195" t="s">
        <v>71</v>
      </c>
      <c r="D57" s="196"/>
      <c r="E57" s="196"/>
      <c r="F57" s="135" t="s">
        <v>24</v>
      </c>
      <c r="G57" s="136"/>
      <c r="H57" s="136"/>
      <c r="I57" s="136">
        <f>'SO 35A Stavební část'!G250</f>
        <v>0</v>
      </c>
      <c r="J57" s="133" t="str">
        <f>IF(I75=0,"",I57/I75*100)</f>
        <v/>
      </c>
    </row>
    <row r="58" spans="1:10" ht="36.75" customHeight="1" x14ac:dyDescent="0.2">
      <c r="A58" s="124"/>
      <c r="B58" s="129" t="s">
        <v>72</v>
      </c>
      <c r="C58" s="195" t="s">
        <v>73</v>
      </c>
      <c r="D58" s="196"/>
      <c r="E58" s="196"/>
      <c r="F58" s="135" t="s">
        <v>24</v>
      </c>
      <c r="G58" s="136"/>
      <c r="H58" s="136"/>
      <c r="I58" s="136">
        <f>'SO 35A Stavební část'!G281</f>
        <v>0</v>
      </c>
      <c r="J58" s="133" t="str">
        <f>IF(I75=0,"",I58/I75*100)</f>
        <v/>
      </c>
    </row>
    <row r="59" spans="1:10" ht="36.75" customHeight="1" x14ac:dyDescent="0.2">
      <c r="A59" s="124"/>
      <c r="B59" s="129" t="s">
        <v>74</v>
      </c>
      <c r="C59" s="195" t="s">
        <v>75</v>
      </c>
      <c r="D59" s="196"/>
      <c r="E59" s="196"/>
      <c r="F59" s="135" t="s">
        <v>24</v>
      </c>
      <c r="G59" s="136"/>
      <c r="H59" s="136"/>
      <c r="I59" s="136">
        <f>'SO 35A Stavební část'!G291</f>
        <v>0</v>
      </c>
      <c r="J59" s="133" t="str">
        <f>IF(I75=0,"",I59/I75*100)</f>
        <v/>
      </c>
    </row>
    <row r="60" spans="1:10" ht="36.75" customHeight="1" x14ac:dyDescent="0.2">
      <c r="A60" s="124"/>
      <c r="B60" s="129" t="s">
        <v>76</v>
      </c>
      <c r="C60" s="195" t="s">
        <v>77</v>
      </c>
      <c r="D60" s="196"/>
      <c r="E60" s="196"/>
      <c r="F60" s="135" t="s">
        <v>24</v>
      </c>
      <c r="G60" s="136"/>
      <c r="H60" s="136"/>
      <c r="I60" s="136">
        <f>'SO 35A Stavební část'!G309</f>
        <v>0</v>
      </c>
      <c r="J60" s="133" t="str">
        <f>IF(I75=0,"",I60/I75*100)</f>
        <v/>
      </c>
    </row>
    <row r="61" spans="1:10" ht="36.75" customHeight="1" x14ac:dyDescent="0.2">
      <c r="A61" s="124"/>
      <c r="B61" s="129" t="s">
        <v>78</v>
      </c>
      <c r="C61" s="195" t="s">
        <v>79</v>
      </c>
      <c r="D61" s="196"/>
      <c r="E61" s="196"/>
      <c r="F61" s="135" t="s">
        <v>24</v>
      </c>
      <c r="G61" s="136"/>
      <c r="H61" s="136"/>
      <c r="I61" s="136">
        <f>'SO 35A Stavební část'!G313</f>
        <v>0</v>
      </c>
      <c r="J61" s="133" t="str">
        <f>IF(I75=0,"",I61/I75*100)</f>
        <v/>
      </c>
    </row>
    <row r="62" spans="1:10" ht="36.75" customHeight="1" x14ac:dyDescent="0.2">
      <c r="A62" s="124"/>
      <c r="B62" s="129" t="s">
        <v>80</v>
      </c>
      <c r="C62" s="195" t="s">
        <v>81</v>
      </c>
      <c r="D62" s="196"/>
      <c r="E62" s="196"/>
      <c r="F62" s="135" t="s">
        <v>24</v>
      </c>
      <c r="G62" s="136"/>
      <c r="H62" s="136"/>
      <c r="I62" s="136">
        <f>'SO 35A Stavební část'!G417</f>
        <v>0</v>
      </c>
      <c r="J62" s="133" t="str">
        <f>IF(I75=0,"",I62/I75*100)</f>
        <v/>
      </c>
    </row>
    <row r="63" spans="1:10" ht="36.75" customHeight="1" x14ac:dyDescent="0.2">
      <c r="A63" s="124"/>
      <c r="B63" s="129" t="s">
        <v>82</v>
      </c>
      <c r="C63" s="195" t="s">
        <v>83</v>
      </c>
      <c r="D63" s="196"/>
      <c r="E63" s="196"/>
      <c r="F63" s="135" t="s">
        <v>25</v>
      </c>
      <c r="G63" s="136"/>
      <c r="H63" s="136"/>
      <c r="I63" s="136">
        <f>'SO 35A Stavební část'!G420</f>
        <v>0</v>
      </c>
      <c r="J63" s="133" t="str">
        <f>IF(I75=0,"",I63/I75*100)</f>
        <v/>
      </c>
    </row>
    <row r="64" spans="1:10" ht="36.75" customHeight="1" x14ac:dyDescent="0.2">
      <c r="A64" s="124"/>
      <c r="B64" s="129" t="s">
        <v>84</v>
      </c>
      <c r="C64" s="195" t="s">
        <v>85</v>
      </c>
      <c r="D64" s="196"/>
      <c r="E64" s="196"/>
      <c r="F64" s="135" t="s">
        <v>25</v>
      </c>
      <c r="G64" s="136"/>
      <c r="H64" s="136"/>
      <c r="I64" s="136">
        <f>'SO 35A Stavební část'!G480</f>
        <v>0</v>
      </c>
      <c r="J64" s="133" t="str">
        <f>IF(I75=0,"",I64/I75*100)</f>
        <v/>
      </c>
    </row>
    <row r="65" spans="1:10" ht="36.75" customHeight="1" x14ac:dyDescent="0.2">
      <c r="A65" s="124"/>
      <c r="B65" s="129" t="s">
        <v>86</v>
      </c>
      <c r="C65" s="195" t="s">
        <v>87</v>
      </c>
      <c r="D65" s="196"/>
      <c r="E65" s="196"/>
      <c r="F65" s="135" t="s">
        <v>25</v>
      </c>
      <c r="G65" s="136"/>
      <c r="H65" s="136"/>
      <c r="I65" s="136">
        <f>'SO 35A Stavební část'!G549</f>
        <v>0</v>
      </c>
      <c r="J65" s="133" t="str">
        <f>IF(I75=0,"",I65/I75*100)</f>
        <v/>
      </c>
    </row>
    <row r="66" spans="1:10" ht="36.75" customHeight="1" x14ac:dyDescent="0.2">
      <c r="A66" s="124"/>
      <c r="B66" s="129" t="s">
        <v>88</v>
      </c>
      <c r="C66" s="195" t="s">
        <v>89</v>
      </c>
      <c r="D66" s="196"/>
      <c r="E66" s="196"/>
      <c r="F66" s="135" t="s">
        <v>25</v>
      </c>
      <c r="G66" s="136"/>
      <c r="H66" s="136"/>
      <c r="I66" s="136">
        <f>'SO 35A Stavební část'!G569</f>
        <v>0</v>
      </c>
      <c r="J66" s="133" t="str">
        <f>IF(I75=0,"",I66/I75*100)</f>
        <v/>
      </c>
    </row>
    <row r="67" spans="1:10" ht="36.75" customHeight="1" x14ac:dyDescent="0.2">
      <c r="A67" s="124"/>
      <c r="B67" s="129" t="s">
        <v>90</v>
      </c>
      <c r="C67" s="195" t="s">
        <v>91</v>
      </c>
      <c r="D67" s="196"/>
      <c r="E67" s="196"/>
      <c r="F67" s="135" t="s">
        <v>25</v>
      </c>
      <c r="G67" s="136"/>
      <c r="H67" s="136"/>
      <c r="I67" s="136">
        <f>'SO 35A Stavební část'!G589</f>
        <v>0</v>
      </c>
      <c r="J67" s="133" t="str">
        <f>IF(I75=0,"",I67/I75*100)</f>
        <v/>
      </c>
    </row>
    <row r="68" spans="1:10" ht="36.75" customHeight="1" x14ac:dyDescent="0.2">
      <c r="A68" s="124"/>
      <c r="B68" s="129" t="s">
        <v>92</v>
      </c>
      <c r="C68" s="195" t="s">
        <v>93</v>
      </c>
      <c r="D68" s="196"/>
      <c r="E68" s="196"/>
      <c r="F68" s="135" t="s">
        <v>25</v>
      </c>
      <c r="G68" s="136"/>
      <c r="H68" s="136"/>
      <c r="I68" s="136">
        <f>'SO 35A Stavební část'!G637</f>
        <v>0</v>
      </c>
      <c r="J68" s="133" t="str">
        <f>IF(I75=0,"",I68/I75*100)</f>
        <v/>
      </c>
    </row>
    <row r="69" spans="1:10" ht="36.75" customHeight="1" x14ac:dyDescent="0.2">
      <c r="A69" s="124"/>
      <c r="B69" s="129" t="s">
        <v>94</v>
      </c>
      <c r="C69" s="195" t="s">
        <v>95</v>
      </c>
      <c r="D69" s="196"/>
      <c r="E69" s="196"/>
      <c r="F69" s="135" t="s">
        <v>25</v>
      </c>
      <c r="G69" s="136"/>
      <c r="H69" s="136"/>
      <c r="I69" s="136">
        <f>'SO 35A Stavební část'!G688</f>
        <v>0</v>
      </c>
      <c r="J69" s="133" t="str">
        <f>IF(I75=0,"",I69/I75*100)</f>
        <v/>
      </c>
    </row>
    <row r="70" spans="1:10" ht="36.75" customHeight="1" x14ac:dyDescent="0.2">
      <c r="A70" s="124"/>
      <c r="B70" s="129" t="s">
        <v>96</v>
      </c>
      <c r="C70" s="195" t="s">
        <v>97</v>
      </c>
      <c r="D70" s="196"/>
      <c r="E70" s="196"/>
      <c r="F70" s="135" t="s">
        <v>25</v>
      </c>
      <c r="G70" s="136"/>
      <c r="H70" s="136"/>
      <c r="I70" s="136">
        <f>'SO 35A Stavební část'!G877</f>
        <v>0</v>
      </c>
      <c r="J70" s="133" t="str">
        <f>IF(I75=0,"",I70/I75*100)</f>
        <v/>
      </c>
    </row>
    <row r="71" spans="1:10" ht="36.75" customHeight="1" x14ac:dyDescent="0.2">
      <c r="A71" s="124"/>
      <c r="B71" s="129" t="s">
        <v>98</v>
      </c>
      <c r="C71" s="195" t="s">
        <v>99</v>
      </c>
      <c r="D71" s="196"/>
      <c r="E71" s="196"/>
      <c r="F71" s="135" t="s">
        <v>25</v>
      </c>
      <c r="G71" s="136"/>
      <c r="H71" s="136"/>
      <c r="I71" s="136">
        <f>'SO 35A Stavební část'!G922</f>
        <v>0</v>
      </c>
      <c r="J71" s="133" t="str">
        <f>IF(I75=0,"",I71/I75*100)</f>
        <v/>
      </c>
    </row>
    <row r="72" spans="1:10" ht="36.75" customHeight="1" x14ac:dyDescent="0.2">
      <c r="A72" s="124"/>
      <c r="B72" s="129" t="s">
        <v>100</v>
      </c>
      <c r="C72" s="195" t="s">
        <v>101</v>
      </c>
      <c r="D72" s="196"/>
      <c r="E72" s="196"/>
      <c r="F72" s="135" t="s">
        <v>25</v>
      </c>
      <c r="G72" s="136"/>
      <c r="H72" s="136"/>
      <c r="I72" s="136">
        <f>'SO 35A Stavební část'!G933</f>
        <v>0</v>
      </c>
      <c r="J72" s="133" t="str">
        <f>IF(I75=0,"",I72/I75*100)</f>
        <v/>
      </c>
    </row>
    <row r="73" spans="1:10" ht="36.75" customHeight="1" x14ac:dyDescent="0.2">
      <c r="A73" s="124"/>
      <c r="B73" s="129" t="s">
        <v>102</v>
      </c>
      <c r="C73" s="195" t="s">
        <v>103</v>
      </c>
      <c r="D73" s="196"/>
      <c r="E73" s="196"/>
      <c r="F73" s="135" t="s">
        <v>25</v>
      </c>
      <c r="G73" s="136"/>
      <c r="H73" s="136"/>
      <c r="I73" s="136">
        <f>'SO 35A Stavební část'!G943</f>
        <v>0</v>
      </c>
      <c r="J73" s="133" t="str">
        <f>IF(I75=0,"",I73/I75*100)</f>
        <v/>
      </c>
    </row>
    <row r="74" spans="1:10" ht="36.75" customHeight="1" x14ac:dyDescent="0.2">
      <c r="A74" s="124"/>
      <c r="B74" s="129" t="s">
        <v>104</v>
      </c>
      <c r="C74" s="195" t="s">
        <v>105</v>
      </c>
      <c r="D74" s="196"/>
      <c r="E74" s="196"/>
      <c r="F74" s="135" t="s">
        <v>106</v>
      </c>
      <c r="G74" s="136"/>
      <c r="H74" s="136"/>
      <c r="I74" s="136">
        <f>'SO 35A Stavební část'!G952</f>
        <v>0</v>
      </c>
      <c r="J74" s="133" t="str">
        <f>IF(I75=0,"",I74/I75*100)</f>
        <v/>
      </c>
    </row>
    <row r="75" spans="1:10" ht="25.5" customHeight="1" x14ac:dyDescent="0.2">
      <c r="A75" s="125"/>
      <c r="B75" s="130" t="s">
        <v>1</v>
      </c>
      <c r="C75" s="131"/>
      <c r="D75" s="132"/>
      <c r="E75" s="132"/>
      <c r="F75" s="137"/>
      <c r="G75" s="138"/>
      <c r="H75" s="138"/>
      <c r="I75" s="138">
        <f>SUM(I50:I74)</f>
        <v>0</v>
      </c>
      <c r="J75" s="134">
        <f>SUM(J50:J74)</f>
        <v>0</v>
      </c>
    </row>
    <row r="76" spans="1:10" x14ac:dyDescent="0.2">
      <c r="F76" s="87"/>
      <c r="G76" s="87"/>
      <c r="H76" s="87"/>
      <c r="I76" s="87"/>
      <c r="J76" s="88"/>
    </row>
    <row r="77" spans="1:10" x14ac:dyDescent="0.2">
      <c r="F77" s="87"/>
      <c r="G77" s="87"/>
      <c r="H77" s="87"/>
      <c r="I77" s="87"/>
      <c r="J77" s="88"/>
    </row>
    <row r="78" spans="1:10" x14ac:dyDescent="0.2">
      <c r="F78" s="87"/>
      <c r="G78" s="87"/>
      <c r="H78" s="87"/>
      <c r="I78" s="87"/>
      <c r="J78" s="88"/>
    </row>
  </sheetData>
  <sheetProtection algorithmName="SHA-512" hashValue="a4+pYew0YqJ7UxvxewVvw6P/BQ5RGmm2YSP9lvTEBpDn3TjY2UdafPJsLcuo7jLkGENA0uswWFVaKqegxl3zJQ==" saltValue="1YBK8iQZd3ae4ca7uQyjT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NncgT11xNAh5LxJAp5b71AYn81pC/woFhUSShx6sQlTYB1unbgJ5iVhAdfBM+RG9wfMPitZfDHsncHkfvWU35g==" saltValue="xb2UkgdUFsk3wJq8+TUZf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A6456-8F83-4254-A77E-9561F7185F5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9" t="s">
        <v>109</v>
      </c>
      <c r="B1" s="259"/>
      <c r="C1" s="259"/>
      <c r="D1" s="259"/>
      <c r="E1" s="259"/>
      <c r="F1" s="259"/>
      <c r="G1" s="259"/>
      <c r="AG1" t="s">
        <v>110</v>
      </c>
    </row>
    <row r="2" spans="1:60" ht="24.95" customHeight="1" x14ac:dyDescent="0.2">
      <c r="A2" s="140" t="s">
        <v>7</v>
      </c>
      <c r="B2" s="49" t="s">
        <v>49</v>
      </c>
      <c r="C2" s="260" t="s">
        <v>50</v>
      </c>
      <c r="D2" s="261"/>
      <c r="E2" s="261"/>
      <c r="F2" s="261"/>
      <c r="G2" s="262"/>
      <c r="AG2" t="s">
        <v>111</v>
      </c>
    </row>
    <row r="3" spans="1:60" ht="24.95" customHeight="1" x14ac:dyDescent="0.2">
      <c r="A3" s="140" t="s">
        <v>8</v>
      </c>
      <c r="B3" s="49" t="s">
        <v>45</v>
      </c>
      <c r="C3" s="260" t="s">
        <v>46</v>
      </c>
      <c r="D3" s="261"/>
      <c r="E3" s="261"/>
      <c r="F3" s="261"/>
      <c r="G3" s="262"/>
      <c r="AC3" s="122" t="s">
        <v>111</v>
      </c>
      <c r="AG3" t="s">
        <v>112</v>
      </c>
    </row>
    <row r="4" spans="1:60" ht="24.95" customHeight="1" x14ac:dyDescent="0.2">
      <c r="A4" s="141" t="s">
        <v>9</v>
      </c>
      <c r="B4" s="142" t="s">
        <v>43</v>
      </c>
      <c r="C4" s="263" t="s">
        <v>44</v>
      </c>
      <c r="D4" s="264"/>
      <c r="E4" s="264"/>
      <c r="F4" s="264"/>
      <c r="G4" s="265"/>
      <c r="AG4" t="s">
        <v>113</v>
      </c>
    </row>
    <row r="5" spans="1:60" x14ac:dyDescent="0.2">
      <c r="D5" s="10"/>
    </row>
    <row r="6" spans="1:60" ht="38.25" x14ac:dyDescent="0.2">
      <c r="A6" s="144" t="s">
        <v>114</v>
      </c>
      <c r="B6" s="146" t="s">
        <v>115</v>
      </c>
      <c r="C6" s="146" t="s">
        <v>116</v>
      </c>
      <c r="D6" s="145" t="s">
        <v>117</v>
      </c>
      <c r="E6" s="144" t="s">
        <v>118</v>
      </c>
      <c r="F6" s="143" t="s">
        <v>119</v>
      </c>
      <c r="G6" s="144" t="s">
        <v>29</v>
      </c>
      <c r="H6" s="147" t="s">
        <v>30</v>
      </c>
      <c r="I6" s="147" t="s">
        <v>120</v>
      </c>
      <c r="J6" s="147" t="s">
        <v>31</v>
      </c>
      <c r="K6" s="147" t="s">
        <v>121</v>
      </c>
      <c r="L6" s="147" t="s">
        <v>122</v>
      </c>
      <c r="M6" s="147" t="s">
        <v>123</v>
      </c>
      <c r="N6" s="147" t="s">
        <v>124</v>
      </c>
      <c r="O6" s="147" t="s">
        <v>125</v>
      </c>
      <c r="P6" s="147" t="s">
        <v>126</v>
      </c>
      <c r="Q6" s="147" t="s">
        <v>127</v>
      </c>
      <c r="R6" s="147" t="s">
        <v>128</v>
      </c>
      <c r="S6" s="147" t="s">
        <v>129</v>
      </c>
      <c r="T6" s="147" t="s">
        <v>130</v>
      </c>
      <c r="U6" s="147" t="s">
        <v>131</v>
      </c>
      <c r="V6" s="147" t="s">
        <v>132</v>
      </c>
      <c r="W6" s="147" t="s">
        <v>133</v>
      </c>
      <c r="X6" s="147" t="s">
        <v>134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135</v>
      </c>
      <c r="B8" s="164" t="s">
        <v>43</v>
      </c>
      <c r="C8" s="186" t="s">
        <v>57</v>
      </c>
      <c r="D8" s="165"/>
      <c r="E8" s="166"/>
      <c r="F8" s="167"/>
      <c r="G8" s="167">
        <f>SUMIF(AG9:AG22,"&lt;&gt;NOR",G9:G22)</f>
        <v>0</v>
      </c>
      <c r="H8" s="167"/>
      <c r="I8" s="167">
        <f>SUM(I9:I22)</f>
        <v>0</v>
      </c>
      <c r="J8" s="167"/>
      <c r="K8" s="167">
        <f>SUM(K9:K22)</f>
        <v>0</v>
      </c>
      <c r="L8" s="167"/>
      <c r="M8" s="167">
        <f>SUM(M9:M22)</f>
        <v>0</v>
      </c>
      <c r="N8" s="167"/>
      <c r="O8" s="167">
        <f>SUM(O9:O22)</f>
        <v>0</v>
      </c>
      <c r="P8" s="167"/>
      <c r="Q8" s="167">
        <f>SUM(Q9:Q22)</f>
        <v>0</v>
      </c>
      <c r="R8" s="167"/>
      <c r="S8" s="167"/>
      <c r="T8" s="168"/>
      <c r="U8" s="162"/>
      <c r="V8" s="162">
        <f>SUM(V9:V22)</f>
        <v>369.94000000000005</v>
      </c>
      <c r="W8" s="162"/>
      <c r="X8" s="162"/>
      <c r="AG8" t="s">
        <v>136</v>
      </c>
    </row>
    <row r="9" spans="1:60" outlineLevel="1" x14ac:dyDescent="0.2">
      <c r="A9" s="169">
        <v>1</v>
      </c>
      <c r="B9" s="170" t="s">
        <v>137</v>
      </c>
      <c r="C9" s="187" t="s">
        <v>138</v>
      </c>
      <c r="D9" s="171" t="s">
        <v>139</v>
      </c>
      <c r="E9" s="172">
        <v>108.328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140</v>
      </c>
      <c r="S9" s="174" t="s">
        <v>141</v>
      </c>
      <c r="T9" s="175" t="s">
        <v>141</v>
      </c>
      <c r="U9" s="158">
        <v>2.1560000000000001</v>
      </c>
      <c r="V9" s="158">
        <f>ROUND(E9*U9,2)</f>
        <v>233.56</v>
      </c>
      <c r="W9" s="158"/>
      <c r="X9" s="158" t="s">
        <v>142</v>
      </c>
      <c r="Y9" s="148"/>
      <c r="Z9" s="148"/>
      <c r="AA9" s="148"/>
      <c r="AB9" s="148"/>
      <c r="AC9" s="148"/>
      <c r="AD9" s="148"/>
      <c r="AE9" s="148"/>
      <c r="AF9" s="148"/>
      <c r="AG9" s="148" t="s">
        <v>143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3.75" outlineLevel="1" x14ac:dyDescent="0.2">
      <c r="A10" s="155"/>
      <c r="B10" s="156"/>
      <c r="C10" s="253" t="s">
        <v>144</v>
      </c>
      <c r="D10" s="254"/>
      <c r="E10" s="254"/>
      <c r="F10" s="254"/>
      <c r="G10" s="254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145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8" t="s">
        <v>146</v>
      </c>
      <c r="D11" s="160"/>
      <c r="E11" s="161">
        <v>108.328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147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2</v>
      </c>
      <c r="B12" s="170" t="s">
        <v>148</v>
      </c>
      <c r="C12" s="187" t="s">
        <v>149</v>
      </c>
      <c r="D12" s="171" t="s">
        <v>139</v>
      </c>
      <c r="E12" s="172">
        <v>108.328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 t="s">
        <v>140</v>
      </c>
      <c r="S12" s="174" t="s">
        <v>150</v>
      </c>
      <c r="T12" s="175" t="s">
        <v>150</v>
      </c>
      <c r="U12" s="158">
        <v>0.34499999999999997</v>
      </c>
      <c r="V12" s="158">
        <f>ROUND(E12*U12,2)</f>
        <v>37.369999999999997</v>
      </c>
      <c r="W12" s="158"/>
      <c r="X12" s="158" t="s">
        <v>142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143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53" t="s">
        <v>151</v>
      </c>
      <c r="D13" s="254"/>
      <c r="E13" s="254"/>
      <c r="F13" s="254"/>
      <c r="G13" s="254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145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6" t="str">
        <f>C13</f>
        <v>bez naložení do dopravní nádoby, ale s vyprázdněním dopravní nádoby na hromadu nebo na dopravní prostředek,</v>
      </c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9">
        <v>3</v>
      </c>
      <c r="B14" s="170" t="s">
        <v>152</v>
      </c>
      <c r="C14" s="187" t="s">
        <v>153</v>
      </c>
      <c r="D14" s="171" t="s">
        <v>139</v>
      </c>
      <c r="E14" s="172">
        <v>80.64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4">
        <v>0</v>
      </c>
      <c r="O14" s="174">
        <f>ROUND(E14*N14,2)</f>
        <v>0</v>
      </c>
      <c r="P14" s="174">
        <v>0</v>
      </c>
      <c r="Q14" s="174">
        <f>ROUND(E14*P14,2)</f>
        <v>0</v>
      </c>
      <c r="R14" s="174" t="s">
        <v>140</v>
      </c>
      <c r="S14" s="174" t="s">
        <v>150</v>
      </c>
      <c r="T14" s="175" t="s">
        <v>150</v>
      </c>
      <c r="U14" s="158">
        <v>7.3999999999999996E-2</v>
      </c>
      <c r="V14" s="158">
        <f>ROUND(E14*U14,2)</f>
        <v>5.97</v>
      </c>
      <c r="W14" s="158"/>
      <c r="X14" s="158" t="s">
        <v>142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143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53" t="s">
        <v>154</v>
      </c>
      <c r="D15" s="254"/>
      <c r="E15" s="254"/>
      <c r="F15" s="254"/>
      <c r="G15" s="254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145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8" t="s">
        <v>155</v>
      </c>
      <c r="D16" s="160"/>
      <c r="E16" s="161">
        <v>80.64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147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9">
        <v>4</v>
      </c>
      <c r="B17" s="170" t="s">
        <v>156</v>
      </c>
      <c r="C17" s="187" t="s">
        <v>157</v>
      </c>
      <c r="D17" s="171" t="s">
        <v>139</v>
      </c>
      <c r="E17" s="172">
        <v>27.687999999999999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140</v>
      </c>
      <c r="S17" s="174" t="s">
        <v>150</v>
      </c>
      <c r="T17" s="175" t="s">
        <v>150</v>
      </c>
      <c r="U17" s="158">
        <v>1.0999999999999999E-2</v>
      </c>
      <c r="V17" s="158">
        <f>ROUND(E17*U17,2)</f>
        <v>0.3</v>
      </c>
      <c r="W17" s="158"/>
      <c r="X17" s="158" t="s">
        <v>142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143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53" t="s">
        <v>154</v>
      </c>
      <c r="D18" s="254"/>
      <c r="E18" s="254"/>
      <c r="F18" s="254"/>
      <c r="G18" s="254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145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9">
        <v>5</v>
      </c>
      <c r="B19" s="170" t="s">
        <v>158</v>
      </c>
      <c r="C19" s="187" t="s">
        <v>159</v>
      </c>
      <c r="D19" s="171" t="s">
        <v>139</v>
      </c>
      <c r="E19" s="172">
        <v>80.64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</v>
      </c>
      <c r="Q19" s="174">
        <f>ROUND(E19*P19,2)</f>
        <v>0</v>
      </c>
      <c r="R19" s="174" t="s">
        <v>140</v>
      </c>
      <c r="S19" s="174" t="s">
        <v>150</v>
      </c>
      <c r="T19" s="175" t="s">
        <v>150</v>
      </c>
      <c r="U19" s="158">
        <v>1.1499999999999999</v>
      </c>
      <c r="V19" s="158">
        <f>ROUND(E19*U19,2)</f>
        <v>92.74</v>
      </c>
      <c r="W19" s="158"/>
      <c r="X19" s="158" t="s">
        <v>142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143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253" t="s">
        <v>160</v>
      </c>
      <c r="D20" s="254"/>
      <c r="E20" s="254"/>
      <c r="F20" s="254"/>
      <c r="G20" s="254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145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8" t="s">
        <v>161</v>
      </c>
      <c r="D21" s="160"/>
      <c r="E21" s="161">
        <v>80.64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147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7">
        <v>6</v>
      </c>
      <c r="B22" s="178" t="s">
        <v>162</v>
      </c>
      <c r="C22" s="189" t="s">
        <v>163</v>
      </c>
      <c r="D22" s="179" t="s">
        <v>139</v>
      </c>
      <c r="E22" s="180">
        <v>27.687999999999999</v>
      </c>
      <c r="F22" s="181"/>
      <c r="G22" s="182">
        <f>ROUND(E22*F22,2)</f>
        <v>0</v>
      </c>
      <c r="H22" s="181"/>
      <c r="I22" s="182">
        <f>ROUND(E22*H22,2)</f>
        <v>0</v>
      </c>
      <c r="J22" s="181"/>
      <c r="K22" s="182">
        <f>ROUND(E22*J22,2)</f>
        <v>0</v>
      </c>
      <c r="L22" s="182">
        <v>21</v>
      </c>
      <c r="M22" s="182">
        <f>G22*(1+L22/100)</f>
        <v>0</v>
      </c>
      <c r="N22" s="182">
        <v>0</v>
      </c>
      <c r="O22" s="182">
        <f>ROUND(E22*N22,2)</f>
        <v>0</v>
      </c>
      <c r="P22" s="182">
        <v>0</v>
      </c>
      <c r="Q22" s="182">
        <f>ROUND(E22*P22,2)</f>
        <v>0</v>
      </c>
      <c r="R22" s="182" t="s">
        <v>140</v>
      </c>
      <c r="S22" s="182" t="s">
        <v>150</v>
      </c>
      <c r="T22" s="183" t="s">
        <v>150</v>
      </c>
      <c r="U22" s="158">
        <v>0</v>
      </c>
      <c r="V22" s="158">
        <f>ROUND(E22*U22,2)</f>
        <v>0</v>
      </c>
      <c r="W22" s="158"/>
      <c r="X22" s="158" t="s">
        <v>142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143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3" t="s">
        <v>135</v>
      </c>
      <c r="B23" s="164" t="s">
        <v>58</v>
      </c>
      <c r="C23" s="186" t="s">
        <v>59</v>
      </c>
      <c r="D23" s="165"/>
      <c r="E23" s="166"/>
      <c r="F23" s="167"/>
      <c r="G23" s="167">
        <f>SUMIF(AG24:AG53,"&lt;&gt;NOR",G24:G53)</f>
        <v>0</v>
      </c>
      <c r="H23" s="167"/>
      <c r="I23" s="167">
        <f>SUM(I24:I53)</f>
        <v>0</v>
      </c>
      <c r="J23" s="167"/>
      <c r="K23" s="167">
        <f>SUM(K24:K53)</f>
        <v>0</v>
      </c>
      <c r="L23" s="167"/>
      <c r="M23" s="167">
        <f>SUM(M24:M53)</f>
        <v>0</v>
      </c>
      <c r="N23" s="167"/>
      <c r="O23" s="167">
        <f>SUM(O24:O53)</f>
        <v>55</v>
      </c>
      <c r="P23" s="167"/>
      <c r="Q23" s="167">
        <f>SUM(Q24:Q53)</f>
        <v>0</v>
      </c>
      <c r="R23" s="167"/>
      <c r="S23" s="167"/>
      <c r="T23" s="168"/>
      <c r="U23" s="162"/>
      <c r="V23" s="162">
        <f>SUM(V24:V53)</f>
        <v>108.64000000000001</v>
      </c>
      <c r="W23" s="162"/>
      <c r="X23" s="162"/>
      <c r="AG23" t="s">
        <v>136</v>
      </c>
    </row>
    <row r="24" spans="1:60" outlineLevel="1" x14ac:dyDescent="0.2">
      <c r="A24" s="169">
        <v>7</v>
      </c>
      <c r="B24" s="170" t="s">
        <v>164</v>
      </c>
      <c r="C24" s="187" t="s">
        <v>165</v>
      </c>
      <c r="D24" s="171" t="s">
        <v>139</v>
      </c>
      <c r="E24" s="172">
        <v>10.057499999999999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2.5249999999999999</v>
      </c>
      <c r="O24" s="174">
        <f>ROUND(E24*N24,2)</f>
        <v>25.4</v>
      </c>
      <c r="P24" s="174">
        <v>0</v>
      </c>
      <c r="Q24" s="174">
        <f>ROUND(E24*P24,2)</f>
        <v>0</v>
      </c>
      <c r="R24" s="174" t="s">
        <v>166</v>
      </c>
      <c r="S24" s="174" t="s">
        <v>150</v>
      </c>
      <c r="T24" s="175" t="s">
        <v>150</v>
      </c>
      <c r="U24" s="158">
        <v>0.48</v>
      </c>
      <c r="V24" s="158">
        <f>ROUND(E24*U24,2)</f>
        <v>4.83</v>
      </c>
      <c r="W24" s="158"/>
      <c r="X24" s="158" t="s">
        <v>142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143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53" t="s">
        <v>167</v>
      </c>
      <c r="D25" s="254"/>
      <c r="E25" s="254"/>
      <c r="F25" s="254"/>
      <c r="G25" s="254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145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8" t="s">
        <v>168</v>
      </c>
      <c r="D26" s="160"/>
      <c r="E26" s="161">
        <v>9.1575000000000006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147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8" t="s">
        <v>169</v>
      </c>
      <c r="D27" s="160"/>
      <c r="E27" s="161">
        <v>0.9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147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9">
        <v>8</v>
      </c>
      <c r="B28" s="170" t="s">
        <v>170</v>
      </c>
      <c r="C28" s="187" t="s">
        <v>171</v>
      </c>
      <c r="D28" s="171" t="s">
        <v>172</v>
      </c>
      <c r="E28" s="172">
        <v>11.488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4">
        <v>3.6400000000000002E-2</v>
      </c>
      <c r="O28" s="174">
        <f>ROUND(E28*N28,2)</f>
        <v>0.42</v>
      </c>
      <c r="P28" s="174">
        <v>0</v>
      </c>
      <c r="Q28" s="174">
        <f>ROUND(E28*P28,2)</f>
        <v>0</v>
      </c>
      <c r="R28" s="174" t="s">
        <v>166</v>
      </c>
      <c r="S28" s="174" t="s">
        <v>150</v>
      </c>
      <c r="T28" s="175" t="s">
        <v>150</v>
      </c>
      <c r="U28" s="158">
        <v>0.53</v>
      </c>
      <c r="V28" s="158">
        <f>ROUND(E28*U28,2)</f>
        <v>6.09</v>
      </c>
      <c r="W28" s="158"/>
      <c r="X28" s="158" t="s">
        <v>142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55"/>
      <c r="B29" s="156"/>
      <c r="C29" s="253" t="s">
        <v>173</v>
      </c>
      <c r="D29" s="254"/>
      <c r="E29" s="254"/>
      <c r="F29" s="254"/>
      <c r="G29" s="254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145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76" t="str">
        <f>C29</f>
        <v>svislé nebo šikmé (odkloněné) , půdorysně přímé nebo zalomené, stěn základových desek ve volných nebo zapažených jámách, rýhách, šachtách, včetně případných vzpěr,</v>
      </c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8" t="s">
        <v>174</v>
      </c>
      <c r="D30" s="160"/>
      <c r="E30" s="161">
        <v>0.48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147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55"/>
      <c r="B31" s="156"/>
      <c r="C31" s="188" t="s">
        <v>175</v>
      </c>
      <c r="D31" s="160"/>
      <c r="E31" s="161">
        <v>11.007999999999999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147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9">
        <v>9</v>
      </c>
      <c r="B32" s="170" t="s">
        <v>176</v>
      </c>
      <c r="C32" s="187" t="s">
        <v>177</v>
      </c>
      <c r="D32" s="171" t="s">
        <v>172</v>
      </c>
      <c r="E32" s="172">
        <v>11.488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0</v>
      </c>
      <c r="O32" s="174">
        <f>ROUND(E32*N32,2)</f>
        <v>0</v>
      </c>
      <c r="P32" s="174">
        <v>0</v>
      </c>
      <c r="Q32" s="174">
        <f>ROUND(E32*P32,2)</f>
        <v>0</v>
      </c>
      <c r="R32" s="174" t="s">
        <v>166</v>
      </c>
      <c r="S32" s="174" t="s">
        <v>150</v>
      </c>
      <c r="T32" s="175" t="s">
        <v>150</v>
      </c>
      <c r="U32" s="158">
        <v>0.32</v>
      </c>
      <c r="V32" s="158">
        <f>ROUND(E32*U32,2)</f>
        <v>3.68</v>
      </c>
      <c r="W32" s="158"/>
      <c r="X32" s="158" t="s">
        <v>142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55"/>
      <c r="B33" s="156"/>
      <c r="C33" s="253" t="s">
        <v>173</v>
      </c>
      <c r="D33" s="254"/>
      <c r="E33" s="254"/>
      <c r="F33" s="254"/>
      <c r="G33" s="254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145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76" t="str">
        <f>C33</f>
        <v>svislé nebo šikmé (odkloněné) , půdorysně přímé nebo zalomené, stěn základových desek ve volných nebo zapažených jámách, rýhách, šachtách, včetně případných vzpěr,</v>
      </c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57" t="s">
        <v>178</v>
      </c>
      <c r="D34" s="258"/>
      <c r="E34" s="258"/>
      <c r="F34" s="258"/>
      <c r="G34" s="2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179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8" t="s">
        <v>180</v>
      </c>
      <c r="D35" s="160"/>
      <c r="E35" s="161">
        <v>0.48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147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55"/>
      <c r="B36" s="156"/>
      <c r="C36" s="188" t="s">
        <v>175</v>
      </c>
      <c r="D36" s="160"/>
      <c r="E36" s="161">
        <v>11.007999999999999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147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9">
        <v>10</v>
      </c>
      <c r="B37" s="170" t="s">
        <v>181</v>
      </c>
      <c r="C37" s="187" t="s">
        <v>182</v>
      </c>
      <c r="D37" s="171" t="s">
        <v>183</v>
      </c>
      <c r="E37" s="172">
        <v>1.061E-2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4">
        <v>1.0217400000000001</v>
      </c>
      <c r="O37" s="174">
        <f>ROUND(E37*N37,2)</f>
        <v>0.01</v>
      </c>
      <c r="P37" s="174">
        <v>0</v>
      </c>
      <c r="Q37" s="174">
        <f>ROUND(E37*P37,2)</f>
        <v>0</v>
      </c>
      <c r="R37" s="174" t="s">
        <v>166</v>
      </c>
      <c r="S37" s="174" t="s">
        <v>150</v>
      </c>
      <c r="T37" s="175" t="s">
        <v>150</v>
      </c>
      <c r="U37" s="158">
        <v>23.530999999999999</v>
      </c>
      <c r="V37" s="158">
        <f>ROUND(E37*U37,2)</f>
        <v>0.25</v>
      </c>
      <c r="W37" s="158"/>
      <c r="X37" s="158" t="s">
        <v>142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143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53" t="s">
        <v>184</v>
      </c>
      <c r="D38" s="254"/>
      <c r="E38" s="254"/>
      <c r="F38" s="254"/>
      <c r="G38" s="254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145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8" t="s">
        <v>185</v>
      </c>
      <c r="D39" s="160"/>
      <c r="E39" s="161">
        <v>1.061E-2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147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9">
        <v>11</v>
      </c>
      <c r="B40" s="170" t="s">
        <v>186</v>
      </c>
      <c r="C40" s="187" t="s">
        <v>187</v>
      </c>
      <c r="D40" s="171" t="s">
        <v>183</v>
      </c>
      <c r="E40" s="172">
        <v>4.5999999999999999E-2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1.05474</v>
      </c>
      <c r="O40" s="174">
        <f>ROUND(E40*N40,2)</f>
        <v>0.05</v>
      </c>
      <c r="P40" s="174">
        <v>0</v>
      </c>
      <c r="Q40" s="174">
        <f>ROUND(E40*P40,2)</f>
        <v>0</v>
      </c>
      <c r="R40" s="174" t="s">
        <v>166</v>
      </c>
      <c r="S40" s="174" t="s">
        <v>150</v>
      </c>
      <c r="T40" s="175" t="s">
        <v>150</v>
      </c>
      <c r="U40" s="158">
        <v>15.231</v>
      </c>
      <c r="V40" s="158">
        <f>ROUND(E40*U40,2)</f>
        <v>0.7</v>
      </c>
      <c r="W40" s="158"/>
      <c r="X40" s="158" t="s">
        <v>142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143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253" t="s">
        <v>184</v>
      </c>
      <c r="D41" s="254"/>
      <c r="E41" s="254"/>
      <c r="F41" s="254"/>
      <c r="G41" s="254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145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8" t="s">
        <v>188</v>
      </c>
      <c r="D42" s="160"/>
      <c r="E42" s="161">
        <v>4.5999999999999999E-2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147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9">
        <v>12</v>
      </c>
      <c r="B43" s="170" t="s">
        <v>189</v>
      </c>
      <c r="C43" s="187" t="s">
        <v>190</v>
      </c>
      <c r="D43" s="171" t="s">
        <v>139</v>
      </c>
      <c r="E43" s="172">
        <v>10.45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4">
        <v>2.5249999999999999</v>
      </c>
      <c r="O43" s="174">
        <f>ROUND(E43*N43,2)</f>
        <v>26.39</v>
      </c>
      <c r="P43" s="174">
        <v>0</v>
      </c>
      <c r="Q43" s="174">
        <f>ROUND(E43*P43,2)</f>
        <v>0</v>
      </c>
      <c r="R43" s="174" t="s">
        <v>166</v>
      </c>
      <c r="S43" s="174" t="s">
        <v>150</v>
      </c>
      <c r="T43" s="175" t="s">
        <v>150</v>
      </c>
      <c r="U43" s="158">
        <v>0.48</v>
      </c>
      <c r="V43" s="158">
        <f>ROUND(E43*U43,2)</f>
        <v>5.0199999999999996</v>
      </c>
      <c r="W43" s="158"/>
      <c r="X43" s="158" t="s">
        <v>142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143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253" t="s">
        <v>191</v>
      </c>
      <c r="D44" s="254"/>
      <c r="E44" s="254"/>
      <c r="F44" s="254"/>
      <c r="G44" s="254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145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8" t="s">
        <v>192</v>
      </c>
      <c r="D45" s="160"/>
      <c r="E45" s="161">
        <v>10.45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147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9">
        <v>13</v>
      </c>
      <c r="B46" s="170" t="s">
        <v>193</v>
      </c>
      <c r="C46" s="187" t="s">
        <v>194</v>
      </c>
      <c r="D46" s="171" t="s">
        <v>172</v>
      </c>
      <c r="E46" s="172">
        <v>53.77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74">
        <v>3.916E-2</v>
      </c>
      <c r="O46" s="174">
        <f>ROUND(E46*N46,2)</f>
        <v>2.11</v>
      </c>
      <c r="P46" s="174">
        <v>0</v>
      </c>
      <c r="Q46" s="174">
        <f>ROUND(E46*P46,2)</f>
        <v>0</v>
      </c>
      <c r="R46" s="174" t="s">
        <v>166</v>
      </c>
      <c r="S46" s="174" t="s">
        <v>150</v>
      </c>
      <c r="T46" s="175" t="s">
        <v>150</v>
      </c>
      <c r="U46" s="158">
        <v>1.05</v>
      </c>
      <c r="V46" s="158">
        <f>ROUND(E46*U46,2)</f>
        <v>56.46</v>
      </c>
      <c r="W46" s="158"/>
      <c r="X46" s="158" t="s">
        <v>142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143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55"/>
      <c r="B47" s="156"/>
      <c r="C47" s="253" t="s">
        <v>195</v>
      </c>
      <c r="D47" s="254"/>
      <c r="E47" s="254"/>
      <c r="F47" s="254"/>
      <c r="G47" s="254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145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76" t="str">
        <f>C47</f>
        <v>svislé nebo šikmé (odkloněné), půdorysně přímé nebo zalomené, stěn základových pasů ve volných nebo zapažených jámách, rýhách, šachtách, včetně případných vzpěr,</v>
      </c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8" t="s">
        <v>196</v>
      </c>
      <c r="D48" s="160"/>
      <c r="E48" s="161">
        <v>53.77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147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9">
        <v>14</v>
      </c>
      <c r="B49" s="170" t="s">
        <v>197</v>
      </c>
      <c r="C49" s="187" t="s">
        <v>198</v>
      </c>
      <c r="D49" s="171" t="s">
        <v>172</v>
      </c>
      <c r="E49" s="172">
        <v>53.77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21</v>
      </c>
      <c r="M49" s="174">
        <f>G49*(1+L49/100)</f>
        <v>0</v>
      </c>
      <c r="N49" s="174">
        <v>0</v>
      </c>
      <c r="O49" s="174">
        <f>ROUND(E49*N49,2)</f>
        <v>0</v>
      </c>
      <c r="P49" s="174">
        <v>0</v>
      </c>
      <c r="Q49" s="174">
        <f>ROUND(E49*P49,2)</f>
        <v>0</v>
      </c>
      <c r="R49" s="174" t="s">
        <v>166</v>
      </c>
      <c r="S49" s="174" t="s">
        <v>150</v>
      </c>
      <c r="T49" s="175" t="s">
        <v>150</v>
      </c>
      <c r="U49" s="158">
        <v>0.32</v>
      </c>
      <c r="V49" s="158">
        <f>ROUND(E49*U49,2)</f>
        <v>17.21</v>
      </c>
      <c r="W49" s="158"/>
      <c r="X49" s="158" t="s">
        <v>142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143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55"/>
      <c r="B50" s="156"/>
      <c r="C50" s="253" t="s">
        <v>195</v>
      </c>
      <c r="D50" s="254"/>
      <c r="E50" s="254"/>
      <c r="F50" s="254"/>
      <c r="G50" s="254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145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76" t="str">
        <f>C50</f>
        <v>svislé nebo šikmé (odkloněné), půdorysně přímé nebo zalomené, stěn základových pasů ve volných nebo zapažených jámách, rýhách, šachtách, včetně případných vzpěr,</v>
      </c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257" t="s">
        <v>178</v>
      </c>
      <c r="D51" s="258"/>
      <c r="E51" s="258"/>
      <c r="F51" s="258"/>
      <c r="G51" s="2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179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15</v>
      </c>
      <c r="B52" s="170" t="s">
        <v>199</v>
      </c>
      <c r="C52" s="187" t="s">
        <v>200</v>
      </c>
      <c r="D52" s="171" t="s">
        <v>183</v>
      </c>
      <c r="E52" s="172">
        <v>0.6119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1.0211600000000001</v>
      </c>
      <c r="O52" s="174">
        <f>ROUND(E52*N52,2)</f>
        <v>0.62</v>
      </c>
      <c r="P52" s="174">
        <v>0</v>
      </c>
      <c r="Q52" s="174">
        <f>ROUND(E52*P52,2)</f>
        <v>0</v>
      </c>
      <c r="R52" s="174" t="s">
        <v>166</v>
      </c>
      <c r="S52" s="174" t="s">
        <v>150</v>
      </c>
      <c r="T52" s="175" t="s">
        <v>150</v>
      </c>
      <c r="U52" s="158">
        <v>23.530999999999999</v>
      </c>
      <c r="V52" s="158">
        <f>ROUND(E52*U52,2)</f>
        <v>14.4</v>
      </c>
      <c r="W52" s="158"/>
      <c r="X52" s="158" t="s">
        <v>142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143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8" t="s">
        <v>201</v>
      </c>
      <c r="D53" s="160"/>
      <c r="E53" s="161">
        <v>0.6119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147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x14ac:dyDescent="0.2">
      <c r="A54" s="163" t="s">
        <v>135</v>
      </c>
      <c r="B54" s="164" t="s">
        <v>60</v>
      </c>
      <c r="C54" s="186" t="s">
        <v>61</v>
      </c>
      <c r="D54" s="165"/>
      <c r="E54" s="166"/>
      <c r="F54" s="167"/>
      <c r="G54" s="167">
        <f>SUMIF(AG55:AG105,"&lt;&gt;NOR",G55:G105)</f>
        <v>0</v>
      </c>
      <c r="H54" s="167"/>
      <c r="I54" s="167">
        <f>SUM(I55:I105)</f>
        <v>0</v>
      </c>
      <c r="J54" s="167"/>
      <c r="K54" s="167">
        <f>SUM(K55:K105)</f>
        <v>0</v>
      </c>
      <c r="L54" s="167"/>
      <c r="M54" s="167">
        <f>SUM(M55:M105)</f>
        <v>0</v>
      </c>
      <c r="N54" s="167"/>
      <c r="O54" s="167">
        <f>SUM(O55:O105)</f>
        <v>89.789999999999992</v>
      </c>
      <c r="P54" s="167"/>
      <c r="Q54" s="167">
        <f>SUM(Q55:Q105)</f>
        <v>0</v>
      </c>
      <c r="R54" s="167"/>
      <c r="S54" s="167"/>
      <c r="T54" s="168"/>
      <c r="U54" s="162"/>
      <c r="V54" s="162">
        <f>SUM(V55:V105)</f>
        <v>535.27999999999986</v>
      </c>
      <c r="W54" s="162"/>
      <c r="X54" s="162"/>
      <c r="AG54" t="s">
        <v>136</v>
      </c>
    </row>
    <row r="55" spans="1:60" ht="22.5" outlineLevel="1" x14ac:dyDescent="0.2">
      <c r="A55" s="169">
        <v>16</v>
      </c>
      <c r="B55" s="170" t="s">
        <v>202</v>
      </c>
      <c r="C55" s="187" t="s">
        <v>203</v>
      </c>
      <c r="D55" s="171" t="s">
        <v>172</v>
      </c>
      <c r="E55" s="172">
        <v>4.3730000000000002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4">
        <v>0.14419999999999999</v>
      </c>
      <c r="O55" s="174">
        <f>ROUND(E55*N55,2)</f>
        <v>0.63</v>
      </c>
      <c r="P55" s="174">
        <v>0</v>
      </c>
      <c r="Q55" s="174">
        <f>ROUND(E55*P55,2)</f>
        <v>0</v>
      </c>
      <c r="R55" s="174" t="s">
        <v>166</v>
      </c>
      <c r="S55" s="174" t="s">
        <v>150</v>
      </c>
      <c r="T55" s="175" t="s">
        <v>150</v>
      </c>
      <c r="U55" s="158">
        <v>0.88</v>
      </c>
      <c r="V55" s="158">
        <f>ROUND(E55*U55,2)</f>
        <v>3.85</v>
      </c>
      <c r="W55" s="158"/>
      <c r="X55" s="158" t="s">
        <v>142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143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8" t="s">
        <v>204</v>
      </c>
      <c r="D56" s="160"/>
      <c r="E56" s="161">
        <v>4.3730000000000002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147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69">
        <v>17</v>
      </c>
      <c r="B57" s="170" t="s">
        <v>205</v>
      </c>
      <c r="C57" s="187" t="s">
        <v>206</v>
      </c>
      <c r="D57" s="171" t="s">
        <v>172</v>
      </c>
      <c r="E57" s="172">
        <v>293.18549999999999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0.13144</v>
      </c>
      <c r="O57" s="174">
        <f>ROUND(E57*N57,2)</f>
        <v>38.54</v>
      </c>
      <c r="P57" s="174">
        <v>0</v>
      </c>
      <c r="Q57" s="174">
        <f>ROUND(E57*P57,2)</f>
        <v>0</v>
      </c>
      <c r="R57" s="174" t="s">
        <v>166</v>
      </c>
      <c r="S57" s="174" t="s">
        <v>207</v>
      </c>
      <c r="T57" s="175" t="s">
        <v>207</v>
      </c>
      <c r="U57" s="158">
        <v>0.57999999999999996</v>
      </c>
      <c r="V57" s="158">
        <f>ROUND(E57*U57,2)</f>
        <v>170.05</v>
      </c>
      <c r="W57" s="158"/>
      <c r="X57" s="158" t="s">
        <v>142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143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8" t="s">
        <v>208</v>
      </c>
      <c r="D58" s="160"/>
      <c r="E58" s="161">
        <v>12.93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147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55"/>
      <c r="B59" s="156"/>
      <c r="C59" s="188" t="s">
        <v>209</v>
      </c>
      <c r="D59" s="160"/>
      <c r="E59" s="161">
        <v>261.1875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147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8" t="s">
        <v>210</v>
      </c>
      <c r="D60" s="160"/>
      <c r="E60" s="161">
        <v>-12.016999999999999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147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8" t="s">
        <v>211</v>
      </c>
      <c r="D61" s="160"/>
      <c r="E61" s="161">
        <v>31.085000000000001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147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9">
        <v>18</v>
      </c>
      <c r="B62" s="170" t="s">
        <v>212</v>
      </c>
      <c r="C62" s="187" t="s">
        <v>213</v>
      </c>
      <c r="D62" s="171" t="s">
        <v>139</v>
      </c>
      <c r="E62" s="172">
        <v>14.1225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4">
        <v>2.5276700000000001</v>
      </c>
      <c r="O62" s="174">
        <f>ROUND(E62*N62,2)</f>
        <v>35.700000000000003</v>
      </c>
      <c r="P62" s="174">
        <v>0</v>
      </c>
      <c r="Q62" s="174">
        <f>ROUND(E62*P62,2)</f>
        <v>0</v>
      </c>
      <c r="R62" s="174" t="s">
        <v>166</v>
      </c>
      <c r="S62" s="174" t="s">
        <v>150</v>
      </c>
      <c r="T62" s="175" t="s">
        <v>150</v>
      </c>
      <c r="U62" s="158">
        <v>1.093</v>
      </c>
      <c r="V62" s="158">
        <f>ROUND(E62*U62,2)</f>
        <v>15.44</v>
      </c>
      <c r="W62" s="158"/>
      <c r="X62" s="158" t="s">
        <v>142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143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55"/>
      <c r="B63" s="156"/>
      <c r="C63" s="253" t="s">
        <v>214</v>
      </c>
      <c r="D63" s="254"/>
      <c r="E63" s="254"/>
      <c r="F63" s="254"/>
      <c r="G63" s="254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145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76" t="str">
        <f>C63</f>
        <v>nosných, výplňových, obkladových, půdních, štítových, poprsních apod. (bez výztuže), s pomocným lešením o výšce podlahy do 1900 mm a pro zatížení 1,5 kPa,</v>
      </c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8" t="s">
        <v>215</v>
      </c>
      <c r="D64" s="160"/>
      <c r="E64" s="161">
        <v>14.1225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147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9">
        <v>19</v>
      </c>
      <c r="B65" s="170" t="s">
        <v>216</v>
      </c>
      <c r="C65" s="187" t="s">
        <v>217</v>
      </c>
      <c r="D65" s="171" t="s">
        <v>172</v>
      </c>
      <c r="E65" s="172">
        <v>4.59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4">
        <v>3.7420000000000002E-2</v>
      </c>
      <c r="O65" s="174">
        <f>ROUND(E65*N65,2)</f>
        <v>0.17</v>
      </c>
      <c r="P65" s="174">
        <v>0</v>
      </c>
      <c r="Q65" s="174">
        <f>ROUND(E65*P65,2)</f>
        <v>0</v>
      </c>
      <c r="R65" s="174" t="s">
        <v>166</v>
      </c>
      <c r="S65" s="174" t="s">
        <v>150</v>
      </c>
      <c r="T65" s="175" t="s">
        <v>150</v>
      </c>
      <c r="U65" s="158">
        <v>0.84499999999999997</v>
      </c>
      <c r="V65" s="158">
        <f>ROUND(E65*U65,2)</f>
        <v>3.88</v>
      </c>
      <c r="W65" s="158"/>
      <c r="X65" s="158" t="s">
        <v>142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143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55"/>
      <c r="B66" s="156"/>
      <c r="C66" s="253" t="s">
        <v>218</v>
      </c>
      <c r="D66" s="254"/>
      <c r="E66" s="254"/>
      <c r="F66" s="254"/>
      <c r="G66" s="254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145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76" t="str">
        <f>C66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55"/>
      <c r="B67" s="156"/>
      <c r="C67" s="188" t="s">
        <v>219</v>
      </c>
      <c r="D67" s="160"/>
      <c r="E67" s="161">
        <v>4.59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147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9">
        <v>20</v>
      </c>
      <c r="B68" s="170" t="s">
        <v>220</v>
      </c>
      <c r="C68" s="187" t="s">
        <v>221</v>
      </c>
      <c r="D68" s="171" t="s">
        <v>172</v>
      </c>
      <c r="E68" s="172">
        <v>4.59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4">
        <v>0</v>
      </c>
      <c r="O68" s="174">
        <f>ROUND(E68*N68,2)</f>
        <v>0</v>
      </c>
      <c r="P68" s="174">
        <v>0</v>
      </c>
      <c r="Q68" s="174">
        <f>ROUND(E68*P68,2)</f>
        <v>0</v>
      </c>
      <c r="R68" s="174" t="s">
        <v>166</v>
      </c>
      <c r="S68" s="174" t="s">
        <v>150</v>
      </c>
      <c r="T68" s="175" t="s">
        <v>150</v>
      </c>
      <c r="U68" s="158">
        <v>0.35</v>
      </c>
      <c r="V68" s="158">
        <f>ROUND(E68*U68,2)</f>
        <v>1.61</v>
      </c>
      <c r="W68" s="158"/>
      <c r="X68" s="158" t="s">
        <v>142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143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55"/>
      <c r="B69" s="156"/>
      <c r="C69" s="253" t="s">
        <v>218</v>
      </c>
      <c r="D69" s="254"/>
      <c r="E69" s="254"/>
      <c r="F69" s="254"/>
      <c r="G69" s="254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145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76" t="str">
        <f>C69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9">
        <v>21</v>
      </c>
      <c r="B70" s="170" t="s">
        <v>222</v>
      </c>
      <c r="C70" s="187" t="s">
        <v>223</v>
      </c>
      <c r="D70" s="171" t="s">
        <v>172</v>
      </c>
      <c r="E70" s="172">
        <v>112.98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3.9309999999999998E-2</v>
      </c>
      <c r="O70" s="174">
        <f>ROUND(E70*N70,2)</f>
        <v>4.4400000000000004</v>
      </c>
      <c r="P70" s="174">
        <v>0</v>
      </c>
      <c r="Q70" s="174">
        <f>ROUND(E70*P70,2)</f>
        <v>0</v>
      </c>
      <c r="R70" s="174" t="s">
        <v>166</v>
      </c>
      <c r="S70" s="174" t="s">
        <v>150</v>
      </c>
      <c r="T70" s="175" t="s">
        <v>150</v>
      </c>
      <c r="U70" s="158">
        <v>0.65</v>
      </c>
      <c r="V70" s="158">
        <f>ROUND(E70*U70,2)</f>
        <v>73.44</v>
      </c>
      <c r="W70" s="158"/>
      <c r="X70" s="158" t="s">
        <v>142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143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55"/>
      <c r="B71" s="156"/>
      <c r="C71" s="253" t="s">
        <v>218</v>
      </c>
      <c r="D71" s="254"/>
      <c r="E71" s="254"/>
      <c r="F71" s="254"/>
      <c r="G71" s="254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145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76" t="str">
        <f>C71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8" t="s">
        <v>224</v>
      </c>
      <c r="D72" s="160"/>
      <c r="E72" s="161">
        <v>112.98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147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9">
        <v>22</v>
      </c>
      <c r="B73" s="170" t="s">
        <v>225</v>
      </c>
      <c r="C73" s="187" t="s">
        <v>226</v>
      </c>
      <c r="D73" s="171" t="s">
        <v>172</v>
      </c>
      <c r="E73" s="172">
        <v>112.98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0</v>
      </c>
      <c r="O73" s="174">
        <f>ROUND(E73*N73,2)</f>
        <v>0</v>
      </c>
      <c r="P73" s="174">
        <v>0</v>
      </c>
      <c r="Q73" s="174">
        <f>ROUND(E73*P73,2)</f>
        <v>0</v>
      </c>
      <c r="R73" s="174" t="s">
        <v>166</v>
      </c>
      <c r="S73" s="174" t="s">
        <v>150</v>
      </c>
      <c r="T73" s="175" t="s">
        <v>150</v>
      </c>
      <c r="U73" s="158">
        <v>0.35</v>
      </c>
      <c r="V73" s="158">
        <f>ROUND(E73*U73,2)</f>
        <v>39.54</v>
      </c>
      <c r="W73" s="158"/>
      <c r="X73" s="158" t="s">
        <v>142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143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55"/>
      <c r="B74" s="156"/>
      <c r="C74" s="253" t="s">
        <v>218</v>
      </c>
      <c r="D74" s="254"/>
      <c r="E74" s="254"/>
      <c r="F74" s="254"/>
      <c r="G74" s="254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145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76" t="str">
        <f>C74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23</v>
      </c>
      <c r="B75" s="170" t="s">
        <v>227</v>
      </c>
      <c r="C75" s="187" t="s">
        <v>228</v>
      </c>
      <c r="D75" s="171" t="s">
        <v>183</v>
      </c>
      <c r="E75" s="172">
        <v>0.10680000000000001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1.0202899999999999</v>
      </c>
      <c r="O75" s="174">
        <f>ROUND(E75*N75,2)</f>
        <v>0.11</v>
      </c>
      <c r="P75" s="174">
        <v>0</v>
      </c>
      <c r="Q75" s="174">
        <f>ROUND(E75*P75,2)</f>
        <v>0</v>
      </c>
      <c r="R75" s="174" t="s">
        <v>166</v>
      </c>
      <c r="S75" s="174" t="s">
        <v>150</v>
      </c>
      <c r="T75" s="175" t="s">
        <v>150</v>
      </c>
      <c r="U75" s="158">
        <v>25.271000000000001</v>
      </c>
      <c r="V75" s="158">
        <f>ROUND(E75*U75,2)</f>
        <v>2.7</v>
      </c>
      <c r="W75" s="158"/>
      <c r="X75" s="158" t="s">
        <v>142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143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253" t="s">
        <v>184</v>
      </c>
      <c r="D76" s="254"/>
      <c r="E76" s="254"/>
      <c r="F76" s="254"/>
      <c r="G76" s="254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145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8" t="s">
        <v>229</v>
      </c>
      <c r="D77" s="160"/>
      <c r="E77" s="161">
        <v>0.10680000000000001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147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7">
        <v>24</v>
      </c>
      <c r="B78" s="178" t="s">
        <v>230</v>
      </c>
      <c r="C78" s="189" t="s">
        <v>231</v>
      </c>
      <c r="D78" s="179" t="s">
        <v>232</v>
      </c>
      <c r="E78" s="180">
        <v>6</v>
      </c>
      <c r="F78" s="181"/>
      <c r="G78" s="182">
        <f t="shared" ref="G78:G84" si="0">ROUND(E78*F78,2)</f>
        <v>0</v>
      </c>
      <c r="H78" s="181"/>
      <c r="I78" s="182">
        <f t="shared" ref="I78:I84" si="1">ROUND(E78*H78,2)</f>
        <v>0</v>
      </c>
      <c r="J78" s="181"/>
      <c r="K78" s="182">
        <f t="shared" ref="K78:K84" si="2">ROUND(E78*J78,2)</f>
        <v>0</v>
      </c>
      <c r="L78" s="182">
        <v>21</v>
      </c>
      <c r="M78" s="182">
        <f t="shared" ref="M78:M84" si="3">G78*(1+L78/100)</f>
        <v>0</v>
      </c>
      <c r="N78" s="182">
        <v>2.104E-2</v>
      </c>
      <c r="O78" s="182">
        <f t="shared" ref="O78:O84" si="4">ROUND(E78*N78,2)</f>
        <v>0.13</v>
      </c>
      <c r="P78" s="182">
        <v>0</v>
      </c>
      <c r="Q78" s="182">
        <f t="shared" ref="Q78:Q84" si="5">ROUND(E78*P78,2)</f>
        <v>0</v>
      </c>
      <c r="R78" s="182" t="s">
        <v>166</v>
      </c>
      <c r="S78" s="182" t="s">
        <v>150</v>
      </c>
      <c r="T78" s="183" t="s">
        <v>150</v>
      </c>
      <c r="U78" s="158">
        <v>0.32</v>
      </c>
      <c r="V78" s="158">
        <f t="shared" ref="V78:V84" si="6">ROUND(E78*U78,2)</f>
        <v>1.92</v>
      </c>
      <c r="W78" s="158"/>
      <c r="X78" s="158" t="s">
        <v>142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143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7">
        <v>25</v>
      </c>
      <c r="B79" s="178" t="s">
        <v>233</v>
      </c>
      <c r="C79" s="189" t="s">
        <v>234</v>
      </c>
      <c r="D79" s="179" t="s">
        <v>232</v>
      </c>
      <c r="E79" s="180">
        <v>4</v>
      </c>
      <c r="F79" s="181"/>
      <c r="G79" s="182">
        <f t="shared" si="0"/>
        <v>0</v>
      </c>
      <c r="H79" s="181"/>
      <c r="I79" s="182">
        <f t="shared" si="1"/>
        <v>0</v>
      </c>
      <c r="J79" s="181"/>
      <c r="K79" s="182">
        <f t="shared" si="2"/>
        <v>0</v>
      </c>
      <c r="L79" s="182">
        <v>21</v>
      </c>
      <c r="M79" s="182">
        <f t="shared" si="3"/>
        <v>0</v>
      </c>
      <c r="N79" s="182">
        <v>2.818E-2</v>
      </c>
      <c r="O79" s="182">
        <f t="shared" si="4"/>
        <v>0.11</v>
      </c>
      <c r="P79" s="182">
        <v>0</v>
      </c>
      <c r="Q79" s="182">
        <f t="shared" si="5"/>
        <v>0</v>
      </c>
      <c r="R79" s="182" t="s">
        <v>166</v>
      </c>
      <c r="S79" s="182" t="s">
        <v>150</v>
      </c>
      <c r="T79" s="183" t="s">
        <v>150</v>
      </c>
      <c r="U79" s="158">
        <v>0.35</v>
      </c>
      <c r="V79" s="158">
        <f t="shared" si="6"/>
        <v>1.4</v>
      </c>
      <c r="W79" s="158"/>
      <c r="X79" s="158" t="s">
        <v>142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143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7">
        <v>26</v>
      </c>
      <c r="B80" s="178" t="s">
        <v>235</v>
      </c>
      <c r="C80" s="189" t="s">
        <v>236</v>
      </c>
      <c r="D80" s="179" t="s">
        <v>232</v>
      </c>
      <c r="E80" s="180">
        <v>8</v>
      </c>
      <c r="F80" s="181"/>
      <c r="G80" s="182">
        <f t="shared" si="0"/>
        <v>0</v>
      </c>
      <c r="H80" s="181"/>
      <c r="I80" s="182">
        <f t="shared" si="1"/>
        <v>0</v>
      </c>
      <c r="J80" s="181"/>
      <c r="K80" s="182">
        <f t="shared" si="2"/>
        <v>0</v>
      </c>
      <c r="L80" s="182">
        <v>21</v>
      </c>
      <c r="M80" s="182">
        <f t="shared" si="3"/>
        <v>0</v>
      </c>
      <c r="N80" s="182">
        <v>3.5839999999999997E-2</v>
      </c>
      <c r="O80" s="182">
        <f t="shared" si="4"/>
        <v>0.28999999999999998</v>
      </c>
      <c r="P80" s="182">
        <v>0</v>
      </c>
      <c r="Q80" s="182">
        <f t="shared" si="5"/>
        <v>0</v>
      </c>
      <c r="R80" s="182" t="s">
        <v>166</v>
      </c>
      <c r="S80" s="182" t="s">
        <v>150</v>
      </c>
      <c r="T80" s="183" t="s">
        <v>150</v>
      </c>
      <c r="U80" s="158">
        <v>0.46</v>
      </c>
      <c r="V80" s="158">
        <f t="shared" si="6"/>
        <v>3.68</v>
      </c>
      <c r="W80" s="158"/>
      <c r="X80" s="158" t="s">
        <v>142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143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7">
        <v>27</v>
      </c>
      <c r="B81" s="178" t="s">
        <v>237</v>
      </c>
      <c r="C81" s="189" t="s">
        <v>238</v>
      </c>
      <c r="D81" s="179" t="s">
        <v>232</v>
      </c>
      <c r="E81" s="180">
        <v>4</v>
      </c>
      <c r="F81" s="181"/>
      <c r="G81" s="182">
        <f t="shared" si="0"/>
        <v>0</v>
      </c>
      <c r="H81" s="181"/>
      <c r="I81" s="182">
        <f t="shared" si="1"/>
        <v>0</v>
      </c>
      <c r="J81" s="181"/>
      <c r="K81" s="182">
        <f t="shared" si="2"/>
        <v>0</v>
      </c>
      <c r="L81" s="182">
        <v>21</v>
      </c>
      <c r="M81" s="182">
        <f t="shared" si="3"/>
        <v>0</v>
      </c>
      <c r="N81" s="182">
        <v>3.3300000000000003E-2</v>
      </c>
      <c r="O81" s="182">
        <f t="shared" si="4"/>
        <v>0.13</v>
      </c>
      <c r="P81" s="182">
        <v>0</v>
      </c>
      <c r="Q81" s="182">
        <f t="shared" si="5"/>
        <v>0</v>
      </c>
      <c r="R81" s="182" t="s">
        <v>166</v>
      </c>
      <c r="S81" s="182" t="s">
        <v>150</v>
      </c>
      <c r="T81" s="183" t="s">
        <v>150</v>
      </c>
      <c r="U81" s="158">
        <v>0.35</v>
      </c>
      <c r="V81" s="158">
        <f t="shared" si="6"/>
        <v>1.4</v>
      </c>
      <c r="W81" s="158"/>
      <c r="X81" s="158" t="s">
        <v>142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143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7">
        <v>28</v>
      </c>
      <c r="B82" s="178" t="s">
        <v>239</v>
      </c>
      <c r="C82" s="189" t="s">
        <v>240</v>
      </c>
      <c r="D82" s="179" t="s">
        <v>232</v>
      </c>
      <c r="E82" s="180">
        <v>12</v>
      </c>
      <c r="F82" s="181"/>
      <c r="G82" s="182">
        <f t="shared" si="0"/>
        <v>0</v>
      </c>
      <c r="H82" s="181"/>
      <c r="I82" s="182">
        <f t="shared" si="1"/>
        <v>0</v>
      </c>
      <c r="J82" s="181"/>
      <c r="K82" s="182">
        <f t="shared" si="2"/>
        <v>0</v>
      </c>
      <c r="L82" s="182">
        <v>21</v>
      </c>
      <c r="M82" s="182">
        <f t="shared" si="3"/>
        <v>0</v>
      </c>
      <c r="N82" s="182">
        <v>4.1980000000000003E-2</v>
      </c>
      <c r="O82" s="182">
        <f t="shared" si="4"/>
        <v>0.5</v>
      </c>
      <c r="P82" s="182">
        <v>0</v>
      </c>
      <c r="Q82" s="182">
        <f t="shared" si="5"/>
        <v>0</v>
      </c>
      <c r="R82" s="182" t="s">
        <v>166</v>
      </c>
      <c r="S82" s="182" t="s">
        <v>150</v>
      </c>
      <c r="T82" s="183" t="s">
        <v>150</v>
      </c>
      <c r="U82" s="158">
        <v>0.46</v>
      </c>
      <c r="V82" s="158">
        <f t="shared" si="6"/>
        <v>5.52</v>
      </c>
      <c r="W82" s="158"/>
      <c r="X82" s="158" t="s">
        <v>142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143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2.5" outlineLevel="1" x14ac:dyDescent="0.2">
      <c r="A83" s="177">
        <v>29</v>
      </c>
      <c r="B83" s="178" t="s">
        <v>241</v>
      </c>
      <c r="C83" s="189" t="s">
        <v>242</v>
      </c>
      <c r="D83" s="179" t="s">
        <v>232</v>
      </c>
      <c r="E83" s="180">
        <v>6</v>
      </c>
      <c r="F83" s="181"/>
      <c r="G83" s="182">
        <f t="shared" si="0"/>
        <v>0</v>
      </c>
      <c r="H83" s="181"/>
      <c r="I83" s="182">
        <f t="shared" si="1"/>
        <v>0</v>
      </c>
      <c r="J83" s="181"/>
      <c r="K83" s="182">
        <f t="shared" si="2"/>
        <v>0</v>
      </c>
      <c r="L83" s="182">
        <v>21</v>
      </c>
      <c r="M83" s="182">
        <f t="shared" si="3"/>
        <v>0</v>
      </c>
      <c r="N83" s="182">
        <v>5.4219999999999997E-2</v>
      </c>
      <c r="O83" s="182">
        <f t="shared" si="4"/>
        <v>0.33</v>
      </c>
      <c r="P83" s="182">
        <v>0</v>
      </c>
      <c r="Q83" s="182">
        <f t="shared" si="5"/>
        <v>0</v>
      </c>
      <c r="R83" s="182" t="s">
        <v>166</v>
      </c>
      <c r="S83" s="182" t="s">
        <v>150</v>
      </c>
      <c r="T83" s="183" t="s">
        <v>150</v>
      </c>
      <c r="U83" s="158">
        <v>0.26</v>
      </c>
      <c r="V83" s="158">
        <f t="shared" si="6"/>
        <v>1.56</v>
      </c>
      <c r="W83" s="158"/>
      <c r="X83" s="158" t="s">
        <v>142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143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2.5" outlineLevel="1" x14ac:dyDescent="0.2">
      <c r="A84" s="169">
        <v>30</v>
      </c>
      <c r="B84" s="170" t="s">
        <v>243</v>
      </c>
      <c r="C84" s="187" t="s">
        <v>244</v>
      </c>
      <c r="D84" s="171" t="s">
        <v>172</v>
      </c>
      <c r="E84" s="172">
        <v>11.5768</v>
      </c>
      <c r="F84" s="173"/>
      <c r="G84" s="174">
        <f t="shared" si="0"/>
        <v>0</v>
      </c>
      <c r="H84" s="173"/>
      <c r="I84" s="174">
        <f t="shared" si="1"/>
        <v>0</v>
      </c>
      <c r="J84" s="173"/>
      <c r="K84" s="174">
        <f t="shared" si="2"/>
        <v>0</v>
      </c>
      <c r="L84" s="174">
        <v>21</v>
      </c>
      <c r="M84" s="174">
        <f t="shared" si="3"/>
        <v>0</v>
      </c>
      <c r="N84" s="174">
        <v>0.14137</v>
      </c>
      <c r="O84" s="174">
        <f t="shared" si="4"/>
        <v>1.64</v>
      </c>
      <c r="P84" s="174">
        <v>0</v>
      </c>
      <c r="Q84" s="174">
        <f t="shared" si="5"/>
        <v>0</v>
      </c>
      <c r="R84" s="174" t="s">
        <v>166</v>
      </c>
      <c r="S84" s="174" t="s">
        <v>150</v>
      </c>
      <c r="T84" s="175" t="s">
        <v>150</v>
      </c>
      <c r="U84" s="158">
        <v>0.59</v>
      </c>
      <c r="V84" s="158">
        <f t="shared" si="6"/>
        <v>6.83</v>
      </c>
      <c r="W84" s="158"/>
      <c r="X84" s="158" t="s">
        <v>142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143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55"/>
      <c r="B85" s="156"/>
      <c r="C85" s="253" t="s">
        <v>245</v>
      </c>
      <c r="D85" s="254"/>
      <c r="E85" s="254"/>
      <c r="F85" s="254"/>
      <c r="G85" s="254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145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76" t="str">
        <f>C85</f>
        <v>jednoduché nebo příčky zděné do svislé dřevěné, cihelné, betonové nebo ocelové konstrukce na jakoukoliv maltu vápenocementovou (MVC) nebo cementovou (MC),</v>
      </c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8" t="s">
        <v>246</v>
      </c>
      <c r="D86" s="160"/>
      <c r="E86" s="161">
        <v>11.5768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147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9">
        <v>31</v>
      </c>
      <c r="B87" s="170" t="s">
        <v>247</v>
      </c>
      <c r="C87" s="187" t="s">
        <v>248</v>
      </c>
      <c r="D87" s="171" t="s">
        <v>249</v>
      </c>
      <c r="E87" s="172">
        <v>21.96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1.0200000000000001E-3</v>
      </c>
      <c r="O87" s="174">
        <f>ROUND(E87*N87,2)</f>
        <v>0.02</v>
      </c>
      <c r="P87" s="174">
        <v>0</v>
      </c>
      <c r="Q87" s="174">
        <f>ROUND(E87*P87,2)</f>
        <v>0</v>
      </c>
      <c r="R87" s="174" t="s">
        <v>166</v>
      </c>
      <c r="S87" s="174" t="s">
        <v>150</v>
      </c>
      <c r="T87" s="175" t="s">
        <v>150</v>
      </c>
      <c r="U87" s="158">
        <v>0.223</v>
      </c>
      <c r="V87" s="158">
        <f>ROUND(E87*U87,2)</f>
        <v>4.9000000000000004</v>
      </c>
      <c r="W87" s="158"/>
      <c r="X87" s="158" t="s">
        <v>142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143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53" t="s">
        <v>250</v>
      </c>
      <c r="D88" s="254"/>
      <c r="E88" s="254"/>
      <c r="F88" s="254"/>
      <c r="G88" s="254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145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257" t="s">
        <v>251</v>
      </c>
      <c r="D89" s="258"/>
      <c r="E89" s="258"/>
      <c r="F89" s="258"/>
      <c r="G89" s="2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179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8" t="s">
        <v>252</v>
      </c>
      <c r="D90" s="160"/>
      <c r="E90" s="161">
        <v>15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147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8" t="s">
        <v>253</v>
      </c>
      <c r="D91" s="160"/>
      <c r="E91" s="161">
        <v>6.96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147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9">
        <v>32</v>
      </c>
      <c r="B92" s="170" t="s">
        <v>254</v>
      </c>
      <c r="C92" s="187" t="s">
        <v>255</v>
      </c>
      <c r="D92" s="171" t="s">
        <v>249</v>
      </c>
      <c r="E92" s="172">
        <v>16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1.0200000000000001E-3</v>
      </c>
      <c r="O92" s="174">
        <f>ROUND(E92*N92,2)</f>
        <v>0.02</v>
      </c>
      <c r="P92" s="174">
        <v>0</v>
      </c>
      <c r="Q92" s="174">
        <f>ROUND(E92*P92,2)</f>
        <v>0</v>
      </c>
      <c r="R92" s="174" t="s">
        <v>166</v>
      </c>
      <c r="S92" s="174" t="s">
        <v>150</v>
      </c>
      <c r="T92" s="175" t="s">
        <v>150</v>
      </c>
      <c r="U92" s="158">
        <v>0.123</v>
      </c>
      <c r="V92" s="158">
        <f>ROUND(E92*U92,2)</f>
        <v>1.97</v>
      </c>
      <c r="W92" s="158"/>
      <c r="X92" s="158" t="s">
        <v>142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143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53" t="s">
        <v>250</v>
      </c>
      <c r="D93" s="254"/>
      <c r="E93" s="254"/>
      <c r="F93" s="254"/>
      <c r="G93" s="254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145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57" t="s">
        <v>251</v>
      </c>
      <c r="D94" s="258"/>
      <c r="E94" s="258"/>
      <c r="F94" s="258"/>
      <c r="G94" s="2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179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8" t="s">
        <v>256</v>
      </c>
      <c r="D95" s="160"/>
      <c r="E95" s="161">
        <v>16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147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9">
        <v>33</v>
      </c>
      <c r="B96" s="170" t="s">
        <v>257</v>
      </c>
      <c r="C96" s="187" t="s">
        <v>258</v>
      </c>
      <c r="D96" s="171" t="s">
        <v>172</v>
      </c>
      <c r="E96" s="172">
        <v>16.48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0.29017999999999999</v>
      </c>
      <c r="O96" s="174">
        <f>ROUND(E96*N96,2)</f>
        <v>4.78</v>
      </c>
      <c r="P96" s="174">
        <v>0</v>
      </c>
      <c r="Q96" s="174">
        <f>ROUND(E96*P96,2)</f>
        <v>0</v>
      </c>
      <c r="R96" s="174"/>
      <c r="S96" s="174" t="s">
        <v>259</v>
      </c>
      <c r="T96" s="175" t="s">
        <v>150</v>
      </c>
      <c r="U96" s="158">
        <v>0.87</v>
      </c>
      <c r="V96" s="158">
        <f>ROUND(E96*U96,2)</f>
        <v>14.34</v>
      </c>
      <c r="W96" s="158"/>
      <c r="X96" s="158" t="s">
        <v>142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143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8" t="s">
        <v>260</v>
      </c>
      <c r="D97" s="160"/>
      <c r="E97" s="161">
        <v>20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147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261</v>
      </c>
      <c r="D98" s="160"/>
      <c r="E98" s="161">
        <v>-3.52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147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7">
        <v>34</v>
      </c>
      <c r="B99" s="178" t="s">
        <v>262</v>
      </c>
      <c r="C99" s="189" t="s">
        <v>263</v>
      </c>
      <c r="D99" s="179" t="s">
        <v>232</v>
      </c>
      <c r="E99" s="180">
        <v>1</v>
      </c>
      <c r="F99" s="181"/>
      <c r="G99" s="182">
        <f>ROUND(E99*F99,2)</f>
        <v>0</v>
      </c>
      <c r="H99" s="181"/>
      <c r="I99" s="182">
        <f>ROUND(E99*H99,2)</f>
        <v>0</v>
      </c>
      <c r="J99" s="181"/>
      <c r="K99" s="182">
        <f>ROUND(E99*J99,2)</f>
        <v>0</v>
      </c>
      <c r="L99" s="182">
        <v>21</v>
      </c>
      <c r="M99" s="182">
        <f>G99*(1+L99/100)</f>
        <v>0</v>
      </c>
      <c r="N99" s="182">
        <v>2.5139999999999999E-2</v>
      </c>
      <c r="O99" s="182">
        <f>ROUND(E99*N99,2)</f>
        <v>0.03</v>
      </c>
      <c r="P99" s="182">
        <v>0</v>
      </c>
      <c r="Q99" s="182">
        <f>ROUND(E99*P99,2)</f>
        <v>0</v>
      </c>
      <c r="R99" s="182"/>
      <c r="S99" s="182" t="s">
        <v>259</v>
      </c>
      <c r="T99" s="183" t="s">
        <v>264</v>
      </c>
      <c r="U99" s="158">
        <v>0.32</v>
      </c>
      <c r="V99" s="158">
        <f>ROUND(E99*U99,2)</f>
        <v>0.32</v>
      </c>
      <c r="W99" s="158"/>
      <c r="X99" s="158" t="s">
        <v>142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143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69">
        <v>35</v>
      </c>
      <c r="B100" s="170" t="s">
        <v>265</v>
      </c>
      <c r="C100" s="187" t="s">
        <v>266</v>
      </c>
      <c r="D100" s="171" t="s">
        <v>172</v>
      </c>
      <c r="E100" s="172">
        <v>33.022500000000001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2.4719999999999999E-2</v>
      </c>
      <c r="O100" s="174">
        <f>ROUND(E100*N100,2)</f>
        <v>0.82</v>
      </c>
      <c r="P100" s="174">
        <v>0</v>
      </c>
      <c r="Q100" s="174">
        <f>ROUND(E100*P100,2)</f>
        <v>0</v>
      </c>
      <c r="R100" s="174"/>
      <c r="S100" s="174" t="s">
        <v>267</v>
      </c>
      <c r="T100" s="175" t="s">
        <v>267</v>
      </c>
      <c r="U100" s="158">
        <v>1.26</v>
      </c>
      <c r="V100" s="158">
        <f>ROUND(E100*U100,2)</f>
        <v>41.61</v>
      </c>
      <c r="W100" s="158"/>
      <c r="X100" s="158" t="s">
        <v>142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143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8" t="s">
        <v>268</v>
      </c>
      <c r="D101" s="160"/>
      <c r="E101" s="161">
        <v>33.022500000000001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147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9">
        <v>36</v>
      </c>
      <c r="B102" s="170" t="s">
        <v>269</v>
      </c>
      <c r="C102" s="187" t="s">
        <v>270</v>
      </c>
      <c r="D102" s="171" t="s">
        <v>249</v>
      </c>
      <c r="E102" s="172">
        <v>26.69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2.606E-2</v>
      </c>
      <c r="O102" s="174">
        <f>ROUND(E102*N102,2)</f>
        <v>0.7</v>
      </c>
      <c r="P102" s="174">
        <v>0</v>
      </c>
      <c r="Q102" s="174">
        <f>ROUND(E102*P102,2)</f>
        <v>0</v>
      </c>
      <c r="R102" s="174"/>
      <c r="S102" s="174" t="s">
        <v>259</v>
      </c>
      <c r="T102" s="175" t="s">
        <v>264</v>
      </c>
      <c r="U102" s="158">
        <v>2.61</v>
      </c>
      <c r="V102" s="158">
        <f>ROUND(E102*U102,2)</f>
        <v>69.66</v>
      </c>
      <c r="W102" s="158"/>
      <c r="X102" s="158" t="s">
        <v>142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143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8" t="s">
        <v>271</v>
      </c>
      <c r="D103" s="160"/>
      <c r="E103" s="161">
        <v>26.69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147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9">
        <v>37</v>
      </c>
      <c r="B104" s="170" t="s">
        <v>272</v>
      </c>
      <c r="C104" s="187" t="s">
        <v>273</v>
      </c>
      <c r="D104" s="171" t="s">
        <v>249</v>
      </c>
      <c r="E104" s="172">
        <v>26.69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2.606E-2</v>
      </c>
      <c r="O104" s="174">
        <f>ROUND(E104*N104,2)</f>
        <v>0.7</v>
      </c>
      <c r="P104" s="174">
        <v>0</v>
      </c>
      <c r="Q104" s="174">
        <f>ROUND(E104*P104,2)</f>
        <v>0</v>
      </c>
      <c r="R104" s="174"/>
      <c r="S104" s="174" t="s">
        <v>259</v>
      </c>
      <c r="T104" s="175" t="s">
        <v>264</v>
      </c>
      <c r="U104" s="158">
        <v>2.61</v>
      </c>
      <c r="V104" s="158">
        <f>ROUND(E104*U104,2)</f>
        <v>69.66</v>
      </c>
      <c r="W104" s="158"/>
      <c r="X104" s="158" t="s">
        <v>142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143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8" t="s">
        <v>274</v>
      </c>
      <c r="D105" s="160"/>
      <c r="E105" s="161">
        <v>26.69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147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x14ac:dyDescent="0.2">
      <c r="A106" s="163" t="s">
        <v>135</v>
      </c>
      <c r="B106" s="164" t="s">
        <v>62</v>
      </c>
      <c r="C106" s="186" t="s">
        <v>63</v>
      </c>
      <c r="D106" s="165"/>
      <c r="E106" s="166"/>
      <c r="F106" s="167"/>
      <c r="G106" s="167">
        <f>SUMIF(AG107:AG166,"&lt;&gt;NOR",G107:G166)</f>
        <v>0</v>
      </c>
      <c r="H106" s="167"/>
      <c r="I106" s="167">
        <f>SUM(I107:I166)</f>
        <v>0</v>
      </c>
      <c r="J106" s="167"/>
      <c r="K106" s="167">
        <f>SUM(K107:K166)</f>
        <v>0</v>
      </c>
      <c r="L106" s="167"/>
      <c r="M106" s="167">
        <f>SUM(M107:M166)</f>
        <v>0</v>
      </c>
      <c r="N106" s="167"/>
      <c r="O106" s="167">
        <f>SUM(O107:O166)</f>
        <v>33.029999999999994</v>
      </c>
      <c r="P106" s="167"/>
      <c r="Q106" s="167">
        <f>SUM(Q107:Q166)</f>
        <v>0</v>
      </c>
      <c r="R106" s="167"/>
      <c r="S106" s="167"/>
      <c r="T106" s="168"/>
      <c r="U106" s="162"/>
      <c r="V106" s="162">
        <f>SUM(V107:V166)</f>
        <v>214.68</v>
      </c>
      <c r="W106" s="162"/>
      <c r="X106" s="162"/>
      <c r="AG106" t="s">
        <v>136</v>
      </c>
    </row>
    <row r="107" spans="1:60" ht="33.75" outlineLevel="1" x14ac:dyDescent="0.2">
      <c r="A107" s="169">
        <v>38</v>
      </c>
      <c r="B107" s="170" t="s">
        <v>275</v>
      </c>
      <c r="C107" s="187" t="s">
        <v>276</v>
      </c>
      <c r="D107" s="171" t="s">
        <v>139</v>
      </c>
      <c r="E107" s="172">
        <v>2.528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2.5251399999999999</v>
      </c>
      <c r="O107" s="174">
        <f>ROUND(E107*N107,2)</f>
        <v>6.38</v>
      </c>
      <c r="P107" s="174">
        <v>0</v>
      </c>
      <c r="Q107" s="174">
        <f>ROUND(E107*P107,2)</f>
        <v>0</v>
      </c>
      <c r="R107" s="174" t="s">
        <v>166</v>
      </c>
      <c r="S107" s="174" t="s">
        <v>150</v>
      </c>
      <c r="T107" s="175" t="s">
        <v>150</v>
      </c>
      <c r="U107" s="158">
        <v>0.99</v>
      </c>
      <c r="V107" s="158">
        <f>ROUND(E107*U107,2)</f>
        <v>2.5</v>
      </c>
      <c r="W107" s="158"/>
      <c r="X107" s="158" t="s">
        <v>142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143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8" t="s">
        <v>277</v>
      </c>
      <c r="D108" s="160"/>
      <c r="E108" s="161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147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8" t="s">
        <v>278</v>
      </c>
      <c r="D109" s="160"/>
      <c r="E109" s="161">
        <v>2.528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147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9">
        <v>39</v>
      </c>
      <c r="B110" s="170" t="s">
        <v>279</v>
      </c>
      <c r="C110" s="187" t="s">
        <v>280</v>
      </c>
      <c r="D110" s="171" t="s">
        <v>172</v>
      </c>
      <c r="E110" s="172">
        <v>12.64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4.7509999999999997E-2</v>
      </c>
      <c r="O110" s="174">
        <f>ROUND(E110*N110,2)</f>
        <v>0.6</v>
      </c>
      <c r="P110" s="174">
        <v>0</v>
      </c>
      <c r="Q110" s="174">
        <f>ROUND(E110*P110,2)</f>
        <v>0</v>
      </c>
      <c r="R110" s="174" t="s">
        <v>166</v>
      </c>
      <c r="S110" s="174" t="s">
        <v>150</v>
      </c>
      <c r="T110" s="175" t="s">
        <v>150</v>
      </c>
      <c r="U110" s="158">
        <v>0.65</v>
      </c>
      <c r="V110" s="158">
        <f>ROUND(E110*U110,2)</f>
        <v>8.2200000000000006</v>
      </c>
      <c r="W110" s="158"/>
      <c r="X110" s="158" t="s">
        <v>142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143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253" t="s">
        <v>281</v>
      </c>
      <c r="D111" s="254"/>
      <c r="E111" s="254"/>
      <c r="F111" s="254"/>
      <c r="G111" s="254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145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8" t="s">
        <v>282</v>
      </c>
      <c r="D112" s="160"/>
      <c r="E112" s="161">
        <v>12.64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147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69">
        <v>40</v>
      </c>
      <c r="B113" s="170" t="s">
        <v>283</v>
      </c>
      <c r="C113" s="187" t="s">
        <v>284</v>
      </c>
      <c r="D113" s="171" t="s">
        <v>172</v>
      </c>
      <c r="E113" s="172">
        <v>45.787500000000001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4">
        <v>4.9160000000000002E-2</v>
      </c>
      <c r="O113" s="174">
        <f>ROUND(E113*N113,2)</f>
        <v>2.25</v>
      </c>
      <c r="P113" s="174">
        <v>0</v>
      </c>
      <c r="Q113" s="174">
        <f>ROUND(E113*P113,2)</f>
        <v>0</v>
      </c>
      <c r="R113" s="174" t="s">
        <v>166</v>
      </c>
      <c r="S113" s="174" t="s">
        <v>150</v>
      </c>
      <c r="T113" s="175" t="s">
        <v>150</v>
      </c>
      <c r="U113" s="158">
        <v>0.65</v>
      </c>
      <c r="V113" s="158">
        <f>ROUND(E113*U113,2)</f>
        <v>29.76</v>
      </c>
      <c r="W113" s="158"/>
      <c r="X113" s="158" t="s">
        <v>142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143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253" t="s">
        <v>281</v>
      </c>
      <c r="D114" s="254"/>
      <c r="E114" s="254"/>
      <c r="F114" s="254"/>
      <c r="G114" s="254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8" t="s">
        <v>285</v>
      </c>
      <c r="D115" s="160"/>
      <c r="E115" s="161">
        <v>45.787500000000001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147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ht="22.5" outlineLevel="1" x14ac:dyDescent="0.2">
      <c r="A116" s="169">
        <v>41</v>
      </c>
      <c r="B116" s="170" t="s">
        <v>286</v>
      </c>
      <c r="C116" s="187" t="s">
        <v>287</v>
      </c>
      <c r="D116" s="171" t="s">
        <v>172</v>
      </c>
      <c r="E116" s="172">
        <v>45.787500000000001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74">
        <v>0</v>
      </c>
      <c r="O116" s="174">
        <f>ROUND(E116*N116,2)</f>
        <v>0</v>
      </c>
      <c r="P116" s="174">
        <v>0</v>
      </c>
      <c r="Q116" s="174">
        <f>ROUND(E116*P116,2)</f>
        <v>0</v>
      </c>
      <c r="R116" s="174" t="s">
        <v>166</v>
      </c>
      <c r="S116" s="174" t="s">
        <v>150</v>
      </c>
      <c r="T116" s="175" t="s">
        <v>150</v>
      </c>
      <c r="U116" s="158">
        <v>0.17299999999999999</v>
      </c>
      <c r="V116" s="158">
        <f>ROUND(E116*U116,2)</f>
        <v>7.92</v>
      </c>
      <c r="W116" s="158"/>
      <c r="X116" s="158" t="s">
        <v>142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143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253" t="s">
        <v>281</v>
      </c>
      <c r="D117" s="254"/>
      <c r="E117" s="254"/>
      <c r="F117" s="254"/>
      <c r="G117" s="254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ht="22.5" outlineLevel="1" x14ac:dyDescent="0.2">
      <c r="A118" s="169">
        <v>42</v>
      </c>
      <c r="B118" s="170" t="s">
        <v>286</v>
      </c>
      <c r="C118" s="187" t="s">
        <v>287</v>
      </c>
      <c r="D118" s="171" t="s">
        <v>172</v>
      </c>
      <c r="E118" s="172">
        <v>12.64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4">
        <v>0</v>
      </c>
      <c r="O118" s="174">
        <f>ROUND(E118*N118,2)</f>
        <v>0</v>
      </c>
      <c r="P118" s="174">
        <v>0</v>
      </c>
      <c r="Q118" s="174">
        <f>ROUND(E118*P118,2)</f>
        <v>0</v>
      </c>
      <c r="R118" s="174" t="s">
        <v>166</v>
      </c>
      <c r="S118" s="174" t="s">
        <v>150</v>
      </c>
      <c r="T118" s="175" t="s">
        <v>150</v>
      </c>
      <c r="U118" s="158">
        <v>0.17299999999999999</v>
      </c>
      <c r="V118" s="158">
        <f>ROUND(E118*U118,2)</f>
        <v>2.19</v>
      </c>
      <c r="W118" s="158"/>
      <c r="X118" s="158" t="s">
        <v>142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143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253" t="s">
        <v>281</v>
      </c>
      <c r="D119" s="254"/>
      <c r="E119" s="254"/>
      <c r="F119" s="254"/>
      <c r="G119" s="254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145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69">
        <v>43</v>
      </c>
      <c r="B120" s="170" t="s">
        <v>288</v>
      </c>
      <c r="C120" s="187" t="s">
        <v>289</v>
      </c>
      <c r="D120" s="171" t="s">
        <v>172</v>
      </c>
      <c r="E120" s="172">
        <v>13.987500000000001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2.2699999999999999E-3</v>
      </c>
      <c r="O120" s="174">
        <f>ROUND(E120*N120,2)</f>
        <v>0.03</v>
      </c>
      <c r="P120" s="174">
        <v>0</v>
      </c>
      <c r="Q120" s="174">
        <f>ROUND(E120*P120,2)</f>
        <v>0</v>
      </c>
      <c r="R120" s="174" t="s">
        <v>166</v>
      </c>
      <c r="S120" s="174" t="s">
        <v>150</v>
      </c>
      <c r="T120" s="175" t="s">
        <v>150</v>
      </c>
      <c r="U120" s="158">
        <v>0.39</v>
      </c>
      <c r="V120" s="158">
        <f>ROUND(E120*U120,2)</f>
        <v>5.46</v>
      </c>
      <c r="W120" s="158"/>
      <c r="X120" s="158" t="s">
        <v>142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143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253" t="s">
        <v>290</v>
      </c>
      <c r="D121" s="254"/>
      <c r="E121" s="254"/>
      <c r="F121" s="254"/>
      <c r="G121" s="254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145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76" t="str">
        <f>C121</f>
        <v>výšky do 4 m se zesílením dna bednění podle hodnoty zatížení betonovou směsí a výztuží. Bez pomocného lešení.</v>
      </c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8" t="s">
        <v>291</v>
      </c>
      <c r="D122" s="160"/>
      <c r="E122" s="161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147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8" t="s">
        <v>292</v>
      </c>
      <c r="D123" s="160"/>
      <c r="E123" s="161">
        <v>0.8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147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8" t="s">
        <v>293</v>
      </c>
      <c r="D124" s="160"/>
      <c r="E124" s="161">
        <v>0.54749999999999999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147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8" t="s">
        <v>282</v>
      </c>
      <c r="D125" s="160"/>
      <c r="E125" s="161">
        <v>12.64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147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69">
        <v>44</v>
      </c>
      <c r="B126" s="170" t="s">
        <v>294</v>
      </c>
      <c r="C126" s="187" t="s">
        <v>295</v>
      </c>
      <c r="D126" s="171" t="s">
        <v>172</v>
      </c>
      <c r="E126" s="172">
        <v>1.3474999999999999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74">
        <v>0</v>
      </c>
      <c r="O126" s="174">
        <f>ROUND(E126*N126,2)</f>
        <v>0</v>
      </c>
      <c r="P126" s="174">
        <v>0</v>
      </c>
      <c r="Q126" s="174">
        <f>ROUND(E126*P126,2)</f>
        <v>0</v>
      </c>
      <c r="R126" s="174" t="s">
        <v>166</v>
      </c>
      <c r="S126" s="174" t="s">
        <v>150</v>
      </c>
      <c r="T126" s="175" t="s">
        <v>150</v>
      </c>
      <c r="U126" s="158">
        <v>0.13</v>
      </c>
      <c r="V126" s="158">
        <f>ROUND(E126*U126,2)</f>
        <v>0.18</v>
      </c>
      <c r="W126" s="158"/>
      <c r="X126" s="158" t="s">
        <v>142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143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253" t="s">
        <v>290</v>
      </c>
      <c r="D127" s="254"/>
      <c r="E127" s="254"/>
      <c r="F127" s="254"/>
      <c r="G127" s="254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145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76" t="str">
        <f>C127</f>
        <v>výšky do 4 m se zesílením dna bednění podle hodnoty zatížení betonovou směsí a výztuží. Bez pomocného lešení.</v>
      </c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69">
        <v>45</v>
      </c>
      <c r="B128" s="170" t="s">
        <v>296</v>
      </c>
      <c r="C128" s="187" t="s">
        <v>297</v>
      </c>
      <c r="D128" s="171" t="s">
        <v>183</v>
      </c>
      <c r="E128" s="172">
        <v>0.95338000000000001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4">
        <v>1.02139</v>
      </c>
      <c r="O128" s="174">
        <f>ROUND(E128*N128,2)</f>
        <v>0.97</v>
      </c>
      <c r="P128" s="174">
        <v>0</v>
      </c>
      <c r="Q128" s="174">
        <f>ROUND(E128*P128,2)</f>
        <v>0</v>
      </c>
      <c r="R128" s="174" t="s">
        <v>166</v>
      </c>
      <c r="S128" s="174" t="s">
        <v>150</v>
      </c>
      <c r="T128" s="175" t="s">
        <v>150</v>
      </c>
      <c r="U128" s="158">
        <v>26.616</v>
      </c>
      <c r="V128" s="158">
        <f>ROUND(E128*U128,2)</f>
        <v>25.38</v>
      </c>
      <c r="W128" s="158"/>
      <c r="X128" s="158" t="s">
        <v>142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143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33.75" outlineLevel="1" x14ac:dyDescent="0.2">
      <c r="A129" s="155"/>
      <c r="B129" s="156"/>
      <c r="C129" s="253" t="s">
        <v>298</v>
      </c>
      <c r="D129" s="254"/>
      <c r="E129" s="254"/>
      <c r="F129" s="254"/>
      <c r="G129" s="254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145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76" t="str">
        <f>C129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8" t="s">
        <v>299</v>
      </c>
      <c r="D130" s="160"/>
      <c r="E130" s="161">
        <v>0.95338000000000001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147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69">
        <v>46</v>
      </c>
      <c r="B131" s="170" t="s">
        <v>296</v>
      </c>
      <c r="C131" s="187" t="s">
        <v>297</v>
      </c>
      <c r="D131" s="171" t="s">
        <v>183</v>
      </c>
      <c r="E131" s="172">
        <v>5.4299999999999999E-3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1.02139</v>
      </c>
      <c r="O131" s="174">
        <f>ROUND(E131*N131,2)</f>
        <v>0.01</v>
      </c>
      <c r="P131" s="174">
        <v>0</v>
      </c>
      <c r="Q131" s="174">
        <f>ROUND(E131*P131,2)</f>
        <v>0</v>
      </c>
      <c r="R131" s="174" t="s">
        <v>166</v>
      </c>
      <c r="S131" s="174" t="s">
        <v>150</v>
      </c>
      <c r="T131" s="175" t="s">
        <v>150</v>
      </c>
      <c r="U131" s="158">
        <v>26.616</v>
      </c>
      <c r="V131" s="158">
        <f>ROUND(E131*U131,2)</f>
        <v>0.14000000000000001</v>
      </c>
      <c r="W131" s="158"/>
      <c r="X131" s="158" t="s">
        <v>142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143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33.75" outlineLevel="1" x14ac:dyDescent="0.2">
      <c r="A132" s="155"/>
      <c r="B132" s="156"/>
      <c r="C132" s="253" t="s">
        <v>298</v>
      </c>
      <c r="D132" s="254"/>
      <c r="E132" s="254"/>
      <c r="F132" s="254"/>
      <c r="G132" s="254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76" t="str">
        <f>C132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8" t="s">
        <v>300</v>
      </c>
      <c r="D133" s="160"/>
      <c r="E133" s="161">
        <v>5.4299999999999999E-3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147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69">
        <v>47</v>
      </c>
      <c r="B134" s="170" t="s">
        <v>301</v>
      </c>
      <c r="C134" s="187" t="s">
        <v>302</v>
      </c>
      <c r="D134" s="171" t="s">
        <v>183</v>
      </c>
      <c r="E134" s="172">
        <v>0.13469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4">
        <v>1.04548</v>
      </c>
      <c r="O134" s="174">
        <f>ROUND(E134*N134,2)</f>
        <v>0.14000000000000001</v>
      </c>
      <c r="P134" s="174">
        <v>0</v>
      </c>
      <c r="Q134" s="174">
        <f>ROUND(E134*P134,2)</f>
        <v>0</v>
      </c>
      <c r="R134" s="174" t="s">
        <v>166</v>
      </c>
      <c r="S134" s="174" t="s">
        <v>150</v>
      </c>
      <c r="T134" s="175" t="s">
        <v>150</v>
      </c>
      <c r="U134" s="158">
        <v>15.21</v>
      </c>
      <c r="V134" s="158">
        <f>ROUND(E134*U134,2)</f>
        <v>2.0499999999999998</v>
      </c>
      <c r="W134" s="158"/>
      <c r="X134" s="158" t="s">
        <v>142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143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33.75" outlineLevel="1" x14ac:dyDescent="0.2">
      <c r="A135" s="155"/>
      <c r="B135" s="156"/>
      <c r="C135" s="253" t="s">
        <v>298</v>
      </c>
      <c r="D135" s="254"/>
      <c r="E135" s="254"/>
      <c r="F135" s="254"/>
      <c r="G135" s="254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145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76" t="str">
        <f>C135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8" t="s">
        <v>303</v>
      </c>
      <c r="D136" s="160"/>
      <c r="E136" s="161">
        <v>0.13469</v>
      </c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147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22.5" outlineLevel="1" x14ac:dyDescent="0.2">
      <c r="A137" s="169">
        <v>48</v>
      </c>
      <c r="B137" s="170" t="s">
        <v>304</v>
      </c>
      <c r="C137" s="187" t="s">
        <v>305</v>
      </c>
      <c r="D137" s="171" t="s">
        <v>232</v>
      </c>
      <c r="E137" s="172">
        <v>0.26950000000000002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5.0200000000000002E-2</v>
      </c>
      <c r="O137" s="174">
        <f>ROUND(E137*N137,2)</f>
        <v>0.01</v>
      </c>
      <c r="P137" s="174">
        <v>0</v>
      </c>
      <c r="Q137" s="174">
        <f>ROUND(E137*P137,2)</f>
        <v>0</v>
      </c>
      <c r="R137" s="174" t="s">
        <v>306</v>
      </c>
      <c r="S137" s="174" t="s">
        <v>150</v>
      </c>
      <c r="T137" s="175" t="s">
        <v>150</v>
      </c>
      <c r="U137" s="158">
        <v>0.77</v>
      </c>
      <c r="V137" s="158">
        <f>ROUND(E137*U137,2)</f>
        <v>0.21</v>
      </c>
      <c r="W137" s="158"/>
      <c r="X137" s="158" t="s">
        <v>142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143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253" t="s">
        <v>307</v>
      </c>
      <c r="D138" s="254"/>
      <c r="E138" s="254"/>
      <c r="F138" s="254"/>
      <c r="G138" s="254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145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8" t="s">
        <v>308</v>
      </c>
      <c r="D139" s="160"/>
      <c r="E139" s="161">
        <v>0.16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147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8" t="s">
        <v>309</v>
      </c>
      <c r="D140" s="160"/>
      <c r="E140" s="161">
        <v>0.1095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147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8" t="s">
        <v>310</v>
      </c>
      <c r="D141" s="160"/>
      <c r="E141" s="161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147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22.5" outlineLevel="1" x14ac:dyDescent="0.2">
      <c r="A142" s="169">
        <v>49</v>
      </c>
      <c r="B142" s="170" t="s">
        <v>311</v>
      </c>
      <c r="C142" s="187" t="s">
        <v>312</v>
      </c>
      <c r="D142" s="171" t="s">
        <v>139</v>
      </c>
      <c r="E142" s="172">
        <v>0.14399999999999999</v>
      </c>
      <c r="F142" s="173"/>
      <c r="G142" s="174">
        <f>ROUND(E142*F142,2)</f>
        <v>0</v>
      </c>
      <c r="H142" s="173"/>
      <c r="I142" s="174">
        <f>ROUND(E142*H142,2)</f>
        <v>0</v>
      </c>
      <c r="J142" s="173"/>
      <c r="K142" s="174">
        <f>ROUND(E142*J142,2)</f>
        <v>0</v>
      </c>
      <c r="L142" s="174">
        <v>21</v>
      </c>
      <c r="M142" s="174">
        <f>G142*(1+L142/100)</f>
        <v>0</v>
      </c>
      <c r="N142" s="174">
        <v>2.6975199999999999</v>
      </c>
      <c r="O142" s="174">
        <f>ROUND(E142*N142,2)</f>
        <v>0.39</v>
      </c>
      <c r="P142" s="174">
        <v>0</v>
      </c>
      <c r="Q142" s="174">
        <f>ROUND(E142*P142,2)</f>
        <v>0</v>
      </c>
      <c r="R142" s="174" t="s">
        <v>306</v>
      </c>
      <c r="S142" s="174" t="s">
        <v>150</v>
      </c>
      <c r="T142" s="175" t="s">
        <v>150</v>
      </c>
      <c r="U142" s="158">
        <v>21.59</v>
      </c>
      <c r="V142" s="158">
        <f>ROUND(E142*U142,2)</f>
        <v>3.11</v>
      </c>
      <c r="W142" s="158"/>
      <c r="X142" s="158" t="s">
        <v>142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143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ht="22.5" outlineLevel="1" x14ac:dyDescent="0.2">
      <c r="A143" s="155"/>
      <c r="B143" s="156"/>
      <c r="C143" s="253" t="s">
        <v>313</v>
      </c>
      <c r="D143" s="254"/>
      <c r="E143" s="254"/>
      <c r="F143" s="254"/>
      <c r="G143" s="254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145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76" t="str">
        <f>C143</f>
        <v>včetně bednění, odbednění a výztuže (s dodáním hmot), z pomocného pracovního lešení o výšce podlahy do 1900 mm a pro zatížení do 1,5 kPa,</v>
      </c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8" t="s">
        <v>314</v>
      </c>
      <c r="D144" s="160"/>
      <c r="E144" s="161">
        <v>0.14399999999999999</v>
      </c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147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22.5" outlineLevel="1" x14ac:dyDescent="0.2">
      <c r="A145" s="169">
        <v>50</v>
      </c>
      <c r="B145" s="170" t="s">
        <v>315</v>
      </c>
      <c r="C145" s="187" t="s">
        <v>316</v>
      </c>
      <c r="D145" s="171" t="s">
        <v>172</v>
      </c>
      <c r="E145" s="172">
        <v>61.17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4">
        <v>7.5500000000000003E-3</v>
      </c>
      <c r="O145" s="174">
        <f>ROUND(E145*N145,2)</f>
        <v>0.46</v>
      </c>
      <c r="P145" s="174">
        <v>0</v>
      </c>
      <c r="Q145" s="174">
        <f>ROUND(E145*P145,2)</f>
        <v>0</v>
      </c>
      <c r="R145" s="174" t="s">
        <v>166</v>
      </c>
      <c r="S145" s="174" t="s">
        <v>150</v>
      </c>
      <c r="T145" s="175" t="s">
        <v>150</v>
      </c>
      <c r="U145" s="158">
        <v>0.5</v>
      </c>
      <c r="V145" s="158">
        <f>ROUND(E145*U145,2)</f>
        <v>30.59</v>
      </c>
      <c r="W145" s="158"/>
      <c r="X145" s="158" t="s">
        <v>142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143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8" t="s">
        <v>317</v>
      </c>
      <c r="D146" s="160"/>
      <c r="E146" s="161">
        <v>52.6</v>
      </c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147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8" t="s">
        <v>318</v>
      </c>
      <c r="D147" s="160"/>
      <c r="E147" s="161">
        <v>8.57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147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69">
        <v>51</v>
      </c>
      <c r="B148" s="170" t="s">
        <v>319</v>
      </c>
      <c r="C148" s="187" t="s">
        <v>320</v>
      </c>
      <c r="D148" s="171" t="s">
        <v>139</v>
      </c>
      <c r="E148" s="172">
        <v>6.5957800000000004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4">
        <v>2.5251100000000002</v>
      </c>
      <c r="O148" s="174">
        <f>ROUND(E148*N148,2)</f>
        <v>16.66</v>
      </c>
      <c r="P148" s="174">
        <v>0</v>
      </c>
      <c r="Q148" s="174">
        <f>ROUND(E148*P148,2)</f>
        <v>0</v>
      </c>
      <c r="R148" s="174" t="s">
        <v>166</v>
      </c>
      <c r="S148" s="174" t="s">
        <v>150</v>
      </c>
      <c r="T148" s="175" t="s">
        <v>150</v>
      </c>
      <c r="U148" s="158">
        <v>1.45</v>
      </c>
      <c r="V148" s="158">
        <f>ROUND(E148*U148,2)</f>
        <v>9.56</v>
      </c>
      <c r="W148" s="158"/>
      <c r="X148" s="158" t="s">
        <v>142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143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8" t="s">
        <v>321</v>
      </c>
      <c r="D149" s="160"/>
      <c r="E149" s="161">
        <v>0.96765999999999996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147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8" t="s">
        <v>322</v>
      </c>
      <c r="D150" s="160"/>
      <c r="E150" s="161">
        <v>5.6281299999999996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147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9">
        <v>52</v>
      </c>
      <c r="B151" s="170" t="s">
        <v>323</v>
      </c>
      <c r="C151" s="187" t="s">
        <v>324</v>
      </c>
      <c r="D151" s="171" t="s">
        <v>249</v>
      </c>
      <c r="E151" s="172">
        <v>48.121499999999997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4.965E-2</v>
      </c>
      <c r="O151" s="174">
        <f>ROUND(E151*N151,2)</f>
        <v>2.39</v>
      </c>
      <c r="P151" s="174">
        <v>0</v>
      </c>
      <c r="Q151" s="174">
        <f>ROUND(E151*P151,2)</f>
        <v>0</v>
      </c>
      <c r="R151" s="174" t="s">
        <v>166</v>
      </c>
      <c r="S151" s="174" t="s">
        <v>150</v>
      </c>
      <c r="T151" s="175" t="s">
        <v>150</v>
      </c>
      <c r="U151" s="158">
        <v>0.94</v>
      </c>
      <c r="V151" s="158">
        <f>ROUND(E151*U151,2)</f>
        <v>45.23</v>
      </c>
      <c r="W151" s="158"/>
      <c r="X151" s="158" t="s">
        <v>142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143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8" t="s">
        <v>325</v>
      </c>
      <c r="D152" s="160"/>
      <c r="E152" s="161">
        <v>3.0964999999999998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147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8" t="s">
        <v>326</v>
      </c>
      <c r="D153" s="160"/>
      <c r="E153" s="161">
        <v>45.024999999999999</v>
      </c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147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69">
        <v>53</v>
      </c>
      <c r="B154" s="170" t="s">
        <v>327</v>
      </c>
      <c r="C154" s="187" t="s">
        <v>328</v>
      </c>
      <c r="D154" s="171" t="s">
        <v>249</v>
      </c>
      <c r="E154" s="172">
        <v>48.121499999999997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0</v>
      </c>
      <c r="O154" s="174">
        <f>ROUND(E154*N154,2)</f>
        <v>0</v>
      </c>
      <c r="P154" s="174">
        <v>0</v>
      </c>
      <c r="Q154" s="174">
        <f>ROUND(E154*P154,2)</f>
        <v>0</v>
      </c>
      <c r="R154" s="174" t="s">
        <v>166</v>
      </c>
      <c r="S154" s="174" t="s">
        <v>150</v>
      </c>
      <c r="T154" s="175" t="s">
        <v>150</v>
      </c>
      <c r="U154" s="158">
        <v>0.28999999999999998</v>
      </c>
      <c r="V154" s="158">
        <f>ROUND(E154*U154,2)</f>
        <v>13.96</v>
      </c>
      <c r="W154" s="158"/>
      <c r="X154" s="158" t="s">
        <v>142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143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8" t="s">
        <v>325</v>
      </c>
      <c r="D155" s="160"/>
      <c r="E155" s="161">
        <v>3.0964999999999998</v>
      </c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147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8" t="s">
        <v>326</v>
      </c>
      <c r="D156" s="160"/>
      <c r="E156" s="161">
        <v>45.024999999999999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147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69">
        <v>54</v>
      </c>
      <c r="B157" s="170" t="s">
        <v>329</v>
      </c>
      <c r="C157" s="187" t="s">
        <v>330</v>
      </c>
      <c r="D157" s="171" t="s">
        <v>183</v>
      </c>
      <c r="E157" s="172">
        <v>0.54679999999999995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4">
        <v>1.0166500000000001</v>
      </c>
      <c r="O157" s="174">
        <f>ROUND(E157*N157,2)</f>
        <v>0.56000000000000005</v>
      </c>
      <c r="P157" s="174">
        <v>0</v>
      </c>
      <c r="Q157" s="174">
        <f>ROUND(E157*P157,2)</f>
        <v>0</v>
      </c>
      <c r="R157" s="174" t="s">
        <v>166</v>
      </c>
      <c r="S157" s="174" t="s">
        <v>150</v>
      </c>
      <c r="T157" s="175" t="s">
        <v>150</v>
      </c>
      <c r="U157" s="158">
        <v>27.672999999999998</v>
      </c>
      <c r="V157" s="158">
        <f>ROUND(E157*U157,2)</f>
        <v>15.13</v>
      </c>
      <c r="W157" s="158"/>
      <c r="X157" s="158" t="s">
        <v>142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143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253" t="s">
        <v>331</v>
      </c>
      <c r="D158" s="254"/>
      <c r="E158" s="254"/>
      <c r="F158" s="254"/>
      <c r="G158" s="254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145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69">
        <v>55</v>
      </c>
      <c r="B159" s="170" t="s">
        <v>332</v>
      </c>
      <c r="C159" s="187" t="s">
        <v>333</v>
      </c>
      <c r="D159" s="171" t="s">
        <v>249</v>
      </c>
      <c r="E159" s="172">
        <v>9.9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74">
        <v>0.11369</v>
      </c>
      <c r="O159" s="174">
        <f>ROUND(E159*N159,2)</f>
        <v>1.1299999999999999</v>
      </c>
      <c r="P159" s="174">
        <v>0</v>
      </c>
      <c r="Q159" s="174">
        <f>ROUND(E159*P159,2)</f>
        <v>0</v>
      </c>
      <c r="R159" s="174" t="s">
        <v>166</v>
      </c>
      <c r="S159" s="174" t="s">
        <v>150</v>
      </c>
      <c r="T159" s="175" t="s">
        <v>150</v>
      </c>
      <c r="U159" s="158">
        <v>0.56850000000000001</v>
      </c>
      <c r="V159" s="158">
        <f>ROUND(E159*U159,2)</f>
        <v>5.63</v>
      </c>
      <c r="W159" s="158"/>
      <c r="X159" s="158" t="s">
        <v>142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143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253" t="s">
        <v>334</v>
      </c>
      <c r="D160" s="254"/>
      <c r="E160" s="254"/>
      <c r="F160" s="254"/>
      <c r="G160" s="254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145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76" t="str">
        <f>C160</f>
        <v>na terén nebo na desku z betonu prostého nebo prokládaného kamenem, bez potěru, se zahlazením povrchu,</v>
      </c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8" t="s">
        <v>335</v>
      </c>
      <c r="D161" s="160"/>
      <c r="E161" s="161">
        <v>9.9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147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1" x14ac:dyDescent="0.2">
      <c r="A162" s="169">
        <v>56</v>
      </c>
      <c r="B162" s="170" t="s">
        <v>336</v>
      </c>
      <c r="C162" s="187" t="s">
        <v>337</v>
      </c>
      <c r="D162" s="171" t="s">
        <v>172</v>
      </c>
      <c r="E162" s="172">
        <v>4.1431500000000003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74">
        <v>1.6930000000000001E-2</v>
      </c>
      <c r="O162" s="174">
        <f>ROUND(E162*N162,2)</f>
        <v>7.0000000000000007E-2</v>
      </c>
      <c r="P162" s="174">
        <v>0</v>
      </c>
      <c r="Q162" s="174">
        <f>ROUND(E162*P162,2)</f>
        <v>0</v>
      </c>
      <c r="R162" s="174" t="s">
        <v>166</v>
      </c>
      <c r="S162" s="174" t="s">
        <v>150</v>
      </c>
      <c r="T162" s="175" t="s">
        <v>150</v>
      </c>
      <c r="U162" s="158">
        <v>1.5396000000000001</v>
      </c>
      <c r="V162" s="158">
        <f>ROUND(E162*U162,2)</f>
        <v>6.38</v>
      </c>
      <c r="W162" s="158"/>
      <c r="X162" s="158" t="s">
        <v>142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143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8" t="s">
        <v>338</v>
      </c>
      <c r="D163" s="160"/>
      <c r="E163" s="161">
        <v>4.1431500000000003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147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22.5" outlineLevel="1" x14ac:dyDescent="0.2">
      <c r="A164" s="177">
        <v>57</v>
      </c>
      <c r="B164" s="178" t="s">
        <v>339</v>
      </c>
      <c r="C164" s="189" t="s">
        <v>340</v>
      </c>
      <c r="D164" s="179" t="s">
        <v>172</v>
      </c>
      <c r="E164" s="180">
        <v>4.1431500000000003</v>
      </c>
      <c r="F164" s="181"/>
      <c r="G164" s="182">
        <f>ROUND(E164*F164,2)</f>
        <v>0</v>
      </c>
      <c r="H164" s="181"/>
      <c r="I164" s="182">
        <f>ROUND(E164*H164,2)</f>
        <v>0</v>
      </c>
      <c r="J164" s="181"/>
      <c r="K164" s="182">
        <f>ROUND(E164*J164,2)</f>
        <v>0</v>
      </c>
      <c r="L164" s="182">
        <v>21</v>
      </c>
      <c r="M164" s="182">
        <f>G164*(1+L164/100)</f>
        <v>0</v>
      </c>
      <c r="N164" s="182">
        <v>0</v>
      </c>
      <c r="O164" s="182">
        <f>ROUND(E164*N164,2)</f>
        <v>0</v>
      </c>
      <c r="P164" s="182">
        <v>0</v>
      </c>
      <c r="Q164" s="182">
        <f>ROUND(E164*P164,2)</f>
        <v>0</v>
      </c>
      <c r="R164" s="182" t="s">
        <v>166</v>
      </c>
      <c r="S164" s="182" t="s">
        <v>150</v>
      </c>
      <c r="T164" s="183" t="s">
        <v>150</v>
      </c>
      <c r="U164" s="158">
        <v>0.26</v>
      </c>
      <c r="V164" s="158">
        <f>ROUND(E164*U164,2)</f>
        <v>1.08</v>
      </c>
      <c r="W164" s="158"/>
      <c r="X164" s="158" t="s">
        <v>142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143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69">
        <v>58</v>
      </c>
      <c r="B165" s="170" t="s">
        <v>341</v>
      </c>
      <c r="C165" s="187" t="s">
        <v>342</v>
      </c>
      <c r="D165" s="171" t="s">
        <v>139</v>
      </c>
      <c r="E165" s="172">
        <v>0.32500000000000001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74">
        <v>3.0194999999999999</v>
      </c>
      <c r="O165" s="174">
        <f>ROUND(E165*N165,2)</f>
        <v>0.98</v>
      </c>
      <c r="P165" s="174">
        <v>0</v>
      </c>
      <c r="Q165" s="174">
        <f>ROUND(E165*P165,2)</f>
        <v>0</v>
      </c>
      <c r="R165" s="174" t="s">
        <v>343</v>
      </c>
      <c r="S165" s="174" t="s">
        <v>150</v>
      </c>
      <c r="T165" s="175" t="s">
        <v>344</v>
      </c>
      <c r="U165" s="158">
        <v>0</v>
      </c>
      <c r="V165" s="158">
        <f>ROUND(E165*U165,2)</f>
        <v>0</v>
      </c>
      <c r="W165" s="158"/>
      <c r="X165" s="158" t="s">
        <v>345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346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253" t="s">
        <v>347</v>
      </c>
      <c r="D166" s="254"/>
      <c r="E166" s="254"/>
      <c r="F166" s="254"/>
      <c r="G166" s="254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145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x14ac:dyDescent="0.2">
      <c r="A167" s="163" t="s">
        <v>135</v>
      </c>
      <c r="B167" s="164" t="s">
        <v>64</v>
      </c>
      <c r="C167" s="186" t="s">
        <v>65</v>
      </c>
      <c r="D167" s="165"/>
      <c r="E167" s="166"/>
      <c r="F167" s="167"/>
      <c r="G167" s="167">
        <f>SUMIF(AG168:AG181,"&lt;&gt;NOR",G168:G181)</f>
        <v>0</v>
      </c>
      <c r="H167" s="167"/>
      <c r="I167" s="167">
        <f>SUM(I168:I181)</f>
        <v>0</v>
      </c>
      <c r="J167" s="167"/>
      <c r="K167" s="167">
        <f>SUM(K168:K181)</f>
        <v>0</v>
      </c>
      <c r="L167" s="167"/>
      <c r="M167" s="167">
        <f>SUM(M168:M181)</f>
        <v>0</v>
      </c>
      <c r="N167" s="167"/>
      <c r="O167" s="167">
        <f>SUM(O168:O181)</f>
        <v>1.8900000000000001</v>
      </c>
      <c r="P167" s="167"/>
      <c r="Q167" s="167">
        <f>SUM(Q168:Q181)</f>
        <v>0</v>
      </c>
      <c r="R167" s="167"/>
      <c r="S167" s="167"/>
      <c r="T167" s="168"/>
      <c r="U167" s="162"/>
      <c r="V167" s="162">
        <f>SUM(V168:V181)</f>
        <v>168.04999999999998</v>
      </c>
      <c r="W167" s="162"/>
      <c r="X167" s="162"/>
      <c r="AG167" t="s">
        <v>136</v>
      </c>
    </row>
    <row r="168" spans="1:60" outlineLevel="1" x14ac:dyDescent="0.2">
      <c r="A168" s="169">
        <v>59</v>
      </c>
      <c r="B168" s="170" t="s">
        <v>348</v>
      </c>
      <c r="C168" s="187" t="s">
        <v>349</v>
      </c>
      <c r="D168" s="171" t="s">
        <v>172</v>
      </c>
      <c r="E168" s="172">
        <v>612.05909999999994</v>
      </c>
      <c r="F168" s="173"/>
      <c r="G168" s="174">
        <f>ROUND(E168*F168,2)</f>
        <v>0</v>
      </c>
      <c r="H168" s="173"/>
      <c r="I168" s="174">
        <f>ROUND(E168*H168,2)</f>
        <v>0</v>
      </c>
      <c r="J168" s="173"/>
      <c r="K168" s="174">
        <f>ROUND(E168*J168,2)</f>
        <v>0</v>
      </c>
      <c r="L168" s="174">
        <v>21</v>
      </c>
      <c r="M168" s="174">
        <f>G168*(1+L168/100)</f>
        <v>0</v>
      </c>
      <c r="N168" s="174">
        <v>2.5000000000000001E-3</v>
      </c>
      <c r="O168" s="174">
        <f>ROUND(E168*N168,2)</f>
        <v>1.53</v>
      </c>
      <c r="P168" s="174">
        <v>0</v>
      </c>
      <c r="Q168" s="174">
        <f>ROUND(E168*P168,2)</f>
        <v>0</v>
      </c>
      <c r="R168" s="174" t="s">
        <v>166</v>
      </c>
      <c r="S168" s="174" t="s">
        <v>150</v>
      </c>
      <c r="T168" s="175" t="s">
        <v>150</v>
      </c>
      <c r="U168" s="158">
        <v>0.24</v>
      </c>
      <c r="V168" s="158">
        <f>ROUND(E168*U168,2)</f>
        <v>146.88999999999999</v>
      </c>
      <c r="W168" s="158"/>
      <c r="X168" s="158" t="s">
        <v>142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143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253" t="s">
        <v>350</v>
      </c>
      <c r="D169" s="254"/>
      <c r="E169" s="254"/>
      <c r="F169" s="254"/>
      <c r="G169" s="254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145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8" t="s">
        <v>351</v>
      </c>
      <c r="D170" s="160"/>
      <c r="E170" s="161">
        <v>162.4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147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8" t="s">
        <v>352</v>
      </c>
      <c r="D171" s="160"/>
      <c r="E171" s="161">
        <v>149.36160000000001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147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22.5" outlineLevel="1" x14ac:dyDescent="0.2">
      <c r="A172" s="155"/>
      <c r="B172" s="156"/>
      <c r="C172" s="188" t="s">
        <v>353</v>
      </c>
      <c r="D172" s="160"/>
      <c r="E172" s="161">
        <v>155.44499999999999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147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ht="22.5" outlineLevel="1" x14ac:dyDescent="0.2">
      <c r="A173" s="155"/>
      <c r="B173" s="156"/>
      <c r="C173" s="188" t="s">
        <v>354</v>
      </c>
      <c r="D173" s="160"/>
      <c r="E173" s="161">
        <v>43.222499999999997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147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8" t="s">
        <v>355</v>
      </c>
      <c r="D174" s="160"/>
      <c r="E174" s="161">
        <v>19.72</v>
      </c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147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8" t="s">
        <v>356</v>
      </c>
      <c r="D175" s="160"/>
      <c r="E175" s="161">
        <v>9.4250000000000007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147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8" t="s">
        <v>357</v>
      </c>
      <c r="D176" s="160"/>
      <c r="E176" s="161">
        <v>40.795000000000002</v>
      </c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147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8" t="s">
        <v>358</v>
      </c>
      <c r="D177" s="160"/>
      <c r="E177" s="161">
        <v>13.94</v>
      </c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147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8" t="s">
        <v>359</v>
      </c>
      <c r="D178" s="160"/>
      <c r="E178" s="161">
        <v>17.75</v>
      </c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147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69">
        <v>60</v>
      </c>
      <c r="B179" s="170" t="s">
        <v>360</v>
      </c>
      <c r="C179" s="187" t="s">
        <v>361</v>
      </c>
      <c r="D179" s="171" t="s">
        <v>172</v>
      </c>
      <c r="E179" s="172">
        <v>84.627300000000005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74">
        <v>4.1999999999999997E-3</v>
      </c>
      <c r="O179" s="174">
        <f>ROUND(E179*N179,2)</f>
        <v>0.36</v>
      </c>
      <c r="P179" s="174">
        <v>0</v>
      </c>
      <c r="Q179" s="174">
        <f>ROUND(E179*P179,2)</f>
        <v>0</v>
      </c>
      <c r="R179" s="174" t="s">
        <v>166</v>
      </c>
      <c r="S179" s="174" t="s">
        <v>150</v>
      </c>
      <c r="T179" s="175" t="s">
        <v>150</v>
      </c>
      <c r="U179" s="158">
        <v>0.25</v>
      </c>
      <c r="V179" s="158">
        <f>ROUND(E179*U179,2)</f>
        <v>21.16</v>
      </c>
      <c r="W179" s="158"/>
      <c r="X179" s="158" t="s">
        <v>142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143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253" t="s">
        <v>350</v>
      </c>
      <c r="D180" s="254"/>
      <c r="E180" s="254"/>
      <c r="F180" s="254"/>
      <c r="G180" s="254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145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8" t="s">
        <v>362</v>
      </c>
      <c r="D181" s="160"/>
      <c r="E181" s="161">
        <v>84.627300000000005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147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x14ac:dyDescent="0.2">
      <c r="A182" s="163" t="s">
        <v>135</v>
      </c>
      <c r="B182" s="164" t="s">
        <v>66</v>
      </c>
      <c r="C182" s="186" t="s">
        <v>67</v>
      </c>
      <c r="D182" s="165"/>
      <c r="E182" s="166"/>
      <c r="F182" s="167"/>
      <c r="G182" s="167">
        <f>SUMIF(AG183:AG213,"&lt;&gt;NOR",G183:G213)</f>
        <v>0</v>
      </c>
      <c r="H182" s="167"/>
      <c r="I182" s="167">
        <f>SUM(I183:I213)</f>
        <v>0</v>
      </c>
      <c r="J182" s="167"/>
      <c r="K182" s="167">
        <f>SUM(K183:K213)</f>
        <v>0</v>
      </c>
      <c r="L182" s="167"/>
      <c r="M182" s="167">
        <f>SUM(M183:M213)</f>
        <v>0</v>
      </c>
      <c r="N182" s="167"/>
      <c r="O182" s="167">
        <f>SUM(O183:O213)</f>
        <v>31.849999999999998</v>
      </c>
      <c r="P182" s="167"/>
      <c r="Q182" s="167">
        <f>SUM(Q183:Q213)</f>
        <v>0</v>
      </c>
      <c r="R182" s="167"/>
      <c r="S182" s="167"/>
      <c r="T182" s="168"/>
      <c r="U182" s="162"/>
      <c r="V182" s="162">
        <f>SUM(V183:V213)</f>
        <v>834.69999999999982</v>
      </c>
      <c r="W182" s="162"/>
      <c r="X182" s="162"/>
      <c r="AG182" t="s">
        <v>136</v>
      </c>
    </row>
    <row r="183" spans="1:60" outlineLevel="1" x14ac:dyDescent="0.2">
      <c r="A183" s="169">
        <v>61</v>
      </c>
      <c r="B183" s="170" t="s">
        <v>363</v>
      </c>
      <c r="C183" s="187" t="s">
        <v>364</v>
      </c>
      <c r="D183" s="171" t="s">
        <v>249</v>
      </c>
      <c r="E183" s="172">
        <v>1627</v>
      </c>
      <c r="F183" s="173"/>
      <c r="G183" s="174">
        <f>ROUND(E183*F183,2)</f>
        <v>0</v>
      </c>
      <c r="H183" s="173"/>
      <c r="I183" s="174">
        <f>ROUND(E183*H183,2)</f>
        <v>0</v>
      </c>
      <c r="J183" s="173"/>
      <c r="K183" s="174">
        <f>ROUND(E183*J183,2)</f>
        <v>0</v>
      </c>
      <c r="L183" s="174">
        <v>21</v>
      </c>
      <c r="M183" s="174">
        <f>G183*(1+L183/100)</f>
        <v>0</v>
      </c>
      <c r="N183" s="174">
        <v>2.3800000000000002E-3</v>
      </c>
      <c r="O183" s="174">
        <f>ROUND(E183*N183,2)</f>
        <v>3.87</v>
      </c>
      <c r="P183" s="174">
        <v>0</v>
      </c>
      <c r="Q183" s="174">
        <f>ROUND(E183*P183,2)</f>
        <v>0</v>
      </c>
      <c r="R183" s="174" t="s">
        <v>306</v>
      </c>
      <c r="S183" s="174" t="s">
        <v>150</v>
      </c>
      <c r="T183" s="175" t="s">
        <v>150</v>
      </c>
      <c r="U183" s="158">
        <v>0.18232999999999999</v>
      </c>
      <c r="V183" s="158">
        <f>ROUND(E183*U183,2)</f>
        <v>296.64999999999998</v>
      </c>
      <c r="W183" s="158"/>
      <c r="X183" s="158" t="s">
        <v>142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143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8" t="s">
        <v>365</v>
      </c>
      <c r="D184" s="160"/>
      <c r="E184" s="161">
        <v>1534.32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147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ht="33.75" outlineLevel="1" x14ac:dyDescent="0.2">
      <c r="A185" s="155"/>
      <c r="B185" s="156"/>
      <c r="C185" s="188" t="s">
        <v>366</v>
      </c>
      <c r="D185" s="160"/>
      <c r="E185" s="161">
        <v>92.68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147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69">
        <v>62</v>
      </c>
      <c r="B186" s="170" t="s">
        <v>367</v>
      </c>
      <c r="C186" s="187" t="s">
        <v>368</v>
      </c>
      <c r="D186" s="171" t="s">
        <v>172</v>
      </c>
      <c r="E186" s="172">
        <v>49.216000000000001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74">
        <v>4.4139999999999999E-2</v>
      </c>
      <c r="O186" s="174">
        <f>ROUND(E186*N186,2)</f>
        <v>2.17</v>
      </c>
      <c r="P186" s="174">
        <v>0</v>
      </c>
      <c r="Q186" s="174">
        <f>ROUND(E186*P186,2)</f>
        <v>0</v>
      </c>
      <c r="R186" s="174" t="s">
        <v>166</v>
      </c>
      <c r="S186" s="174" t="s">
        <v>150</v>
      </c>
      <c r="T186" s="175" t="s">
        <v>150</v>
      </c>
      <c r="U186" s="158">
        <v>0.6</v>
      </c>
      <c r="V186" s="158">
        <f>ROUND(E186*U186,2)</f>
        <v>29.53</v>
      </c>
      <c r="W186" s="158"/>
      <c r="X186" s="158" t="s">
        <v>142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143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8" t="s">
        <v>369</v>
      </c>
      <c r="D187" s="160"/>
      <c r="E187" s="161">
        <v>29.736000000000001</v>
      </c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147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8" t="s">
        <v>370</v>
      </c>
      <c r="D188" s="160"/>
      <c r="E188" s="161">
        <v>19.48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147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69">
        <v>63</v>
      </c>
      <c r="B189" s="170" t="s">
        <v>371</v>
      </c>
      <c r="C189" s="187" t="s">
        <v>372</v>
      </c>
      <c r="D189" s="171" t="s">
        <v>172</v>
      </c>
      <c r="E189" s="172">
        <v>503.20954999999998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4">
        <v>4.7660000000000001E-2</v>
      </c>
      <c r="O189" s="174">
        <f>ROUND(E189*N189,2)</f>
        <v>23.98</v>
      </c>
      <c r="P189" s="174">
        <v>0</v>
      </c>
      <c r="Q189" s="174">
        <f>ROUND(E189*P189,2)</f>
        <v>0</v>
      </c>
      <c r="R189" s="174" t="s">
        <v>166</v>
      </c>
      <c r="S189" s="174" t="s">
        <v>150</v>
      </c>
      <c r="T189" s="175" t="s">
        <v>150</v>
      </c>
      <c r="U189" s="158">
        <v>0.84</v>
      </c>
      <c r="V189" s="158">
        <f>ROUND(E189*U189,2)</f>
        <v>422.7</v>
      </c>
      <c r="W189" s="158"/>
      <c r="X189" s="158" t="s">
        <v>142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143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ht="22.5" outlineLevel="1" x14ac:dyDescent="0.2">
      <c r="A190" s="155"/>
      <c r="B190" s="156"/>
      <c r="C190" s="188" t="s">
        <v>373</v>
      </c>
      <c r="D190" s="160"/>
      <c r="E190" s="161">
        <v>118.49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147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22.5" outlineLevel="1" x14ac:dyDescent="0.2">
      <c r="A191" s="155"/>
      <c r="B191" s="156"/>
      <c r="C191" s="188" t="s">
        <v>374</v>
      </c>
      <c r="D191" s="160"/>
      <c r="E191" s="161">
        <v>76.473299999999995</v>
      </c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147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8" t="s">
        <v>375</v>
      </c>
      <c r="D192" s="160"/>
      <c r="E192" s="161">
        <v>40.491250000000001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147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8" t="s">
        <v>376</v>
      </c>
      <c r="D193" s="160"/>
      <c r="E193" s="161">
        <v>30.015000000000001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147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8" t="s">
        <v>377</v>
      </c>
      <c r="D194" s="160"/>
      <c r="E194" s="161">
        <v>98.204999999999998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147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8" t="s">
        <v>378</v>
      </c>
      <c r="D195" s="160"/>
      <c r="E195" s="161">
        <v>57.024999999999999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147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8" t="s">
        <v>379</v>
      </c>
      <c r="D196" s="160"/>
      <c r="E196" s="161">
        <v>82.51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147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ht="22.5" outlineLevel="1" x14ac:dyDescent="0.2">
      <c r="A197" s="169">
        <v>64</v>
      </c>
      <c r="B197" s="170" t="s">
        <v>380</v>
      </c>
      <c r="C197" s="187" t="s">
        <v>381</v>
      </c>
      <c r="D197" s="171" t="s">
        <v>172</v>
      </c>
      <c r="E197" s="172">
        <v>633.16409999999996</v>
      </c>
      <c r="F197" s="173"/>
      <c r="G197" s="174">
        <f>ROUND(E197*F197,2)</f>
        <v>0</v>
      </c>
      <c r="H197" s="173"/>
      <c r="I197" s="174">
        <f>ROUND(E197*H197,2)</f>
        <v>0</v>
      </c>
      <c r="J197" s="173"/>
      <c r="K197" s="174">
        <f>ROUND(E197*J197,2)</f>
        <v>0</v>
      </c>
      <c r="L197" s="174">
        <v>21</v>
      </c>
      <c r="M197" s="174">
        <f>G197*(1+L197/100)</f>
        <v>0</v>
      </c>
      <c r="N197" s="174">
        <v>1.9E-3</v>
      </c>
      <c r="O197" s="174">
        <f>ROUND(E197*N197,2)</f>
        <v>1.2</v>
      </c>
      <c r="P197" s="174">
        <v>0</v>
      </c>
      <c r="Q197" s="174">
        <f>ROUND(E197*P197,2)</f>
        <v>0</v>
      </c>
      <c r="R197" s="174" t="s">
        <v>306</v>
      </c>
      <c r="S197" s="174" t="s">
        <v>150</v>
      </c>
      <c r="T197" s="175" t="s">
        <v>150</v>
      </c>
      <c r="U197" s="158">
        <v>0.11</v>
      </c>
      <c r="V197" s="158">
        <f>ROUND(E197*U197,2)</f>
        <v>69.650000000000006</v>
      </c>
      <c r="W197" s="158"/>
      <c r="X197" s="158" t="s">
        <v>142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143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outlineLevel="1" x14ac:dyDescent="0.2">
      <c r="A198" s="155"/>
      <c r="B198" s="156"/>
      <c r="C198" s="188" t="s">
        <v>382</v>
      </c>
      <c r="D198" s="160"/>
      <c r="E198" s="161">
        <v>162.4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147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8" t="s">
        <v>383</v>
      </c>
      <c r="D199" s="160"/>
      <c r="E199" s="161">
        <v>149.36160000000001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147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8" t="s">
        <v>384</v>
      </c>
      <c r="D200" s="160"/>
      <c r="E200" s="161">
        <v>155.44499999999999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147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8" t="s">
        <v>385</v>
      </c>
      <c r="D201" s="160"/>
      <c r="E201" s="161">
        <v>43.222499999999997</v>
      </c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147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8" t="s">
        <v>386</v>
      </c>
      <c r="D202" s="160"/>
      <c r="E202" s="161">
        <v>34</v>
      </c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147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8" t="s">
        <v>387</v>
      </c>
      <c r="D203" s="160"/>
      <c r="E203" s="161">
        <v>16.25</v>
      </c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147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8" t="s">
        <v>388</v>
      </c>
      <c r="D204" s="160"/>
      <c r="E204" s="161">
        <v>40.795000000000002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147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8" t="s">
        <v>389</v>
      </c>
      <c r="D205" s="160"/>
      <c r="E205" s="161">
        <v>13.94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147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8" t="s">
        <v>390</v>
      </c>
      <c r="D206" s="160"/>
      <c r="E206" s="161">
        <v>17.75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147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69">
        <v>65</v>
      </c>
      <c r="B207" s="170" t="s">
        <v>391</v>
      </c>
      <c r="C207" s="187" t="s">
        <v>392</v>
      </c>
      <c r="D207" s="171" t="s">
        <v>249</v>
      </c>
      <c r="E207" s="172">
        <v>246.76</v>
      </c>
      <c r="F207" s="173"/>
      <c r="G207" s="174">
        <f>ROUND(E207*F207,2)</f>
        <v>0</v>
      </c>
      <c r="H207" s="173"/>
      <c r="I207" s="174">
        <f>ROUND(E207*H207,2)</f>
        <v>0</v>
      </c>
      <c r="J207" s="173"/>
      <c r="K207" s="174">
        <f>ROUND(E207*J207,2)</f>
        <v>0</v>
      </c>
      <c r="L207" s="174">
        <v>21</v>
      </c>
      <c r="M207" s="174">
        <f>G207*(1+L207/100)</f>
        <v>0</v>
      </c>
      <c r="N207" s="174">
        <v>4.6000000000000001E-4</v>
      </c>
      <c r="O207" s="174">
        <f>ROUND(E207*N207,2)</f>
        <v>0.11</v>
      </c>
      <c r="P207" s="174">
        <v>0</v>
      </c>
      <c r="Q207" s="174">
        <f>ROUND(E207*P207,2)</f>
        <v>0</v>
      </c>
      <c r="R207" s="174" t="s">
        <v>166</v>
      </c>
      <c r="S207" s="174" t="s">
        <v>150</v>
      </c>
      <c r="T207" s="175" t="s">
        <v>150</v>
      </c>
      <c r="U207" s="158">
        <v>0</v>
      </c>
      <c r="V207" s="158">
        <f>ROUND(E207*U207,2)</f>
        <v>0</v>
      </c>
      <c r="W207" s="158"/>
      <c r="X207" s="158" t="s">
        <v>142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143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253" t="s">
        <v>393</v>
      </c>
      <c r="D208" s="254"/>
      <c r="E208" s="254"/>
      <c r="F208" s="254"/>
      <c r="G208" s="254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145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76" t="str">
        <f>C208</f>
        <v>omítka vápenocementová, strojně nebo ručně nanášená v podlaží i ve schodišti na jakýkoliv druh podkladu, kompletní souvrství</v>
      </c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8" t="s">
        <v>394</v>
      </c>
      <c r="D209" s="160"/>
      <c r="E209" s="161">
        <v>41.76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147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8" t="s">
        <v>395</v>
      </c>
      <c r="D210" s="160"/>
      <c r="E210" s="161">
        <v>105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147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8" t="s">
        <v>396</v>
      </c>
      <c r="D211" s="160"/>
      <c r="E211" s="161">
        <v>100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147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ht="22.5" outlineLevel="1" x14ac:dyDescent="0.2">
      <c r="A212" s="169">
        <v>66</v>
      </c>
      <c r="B212" s="170" t="s">
        <v>397</v>
      </c>
      <c r="C212" s="187" t="s">
        <v>398</v>
      </c>
      <c r="D212" s="171" t="s">
        <v>172</v>
      </c>
      <c r="E212" s="172">
        <v>323.35413999999997</v>
      </c>
      <c r="F212" s="173"/>
      <c r="G212" s="174">
        <f>ROUND(E212*F212,2)</f>
        <v>0</v>
      </c>
      <c r="H212" s="173"/>
      <c r="I212" s="174">
        <f>ROUND(E212*H212,2)</f>
        <v>0</v>
      </c>
      <c r="J212" s="173"/>
      <c r="K212" s="174">
        <f>ROUND(E212*J212,2)</f>
        <v>0</v>
      </c>
      <c r="L212" s="174">
        <v>21</v>
      </c>
      <c r="M212" s="174">
        <f>G212*(1+L212/100)</f>
        <v>0</v>
      </c>
      <c r="N212" s="174">
        <v>1.6000000000000001E-3</v>
      </c>
      <c r="O212" s="174">
        <f>ROUND(E212*N212,2)</f>
        <v>0.52</v>
      </c>
      <c r="P212" s="174">
        <v>0</v>
      </c>
      <c r="Q212" s="174">
        <f>ROUND(E212*P212,2)</f>
        <v>0</v>
      </c>
      <c r="R212" s="174" t="s">
        <v>306</v>
      </c>
      <c r="S212" s="174" t="s">
        <v>150</v>
      </c>
      <c r="T212" s="175" t="s">
        <v>150</v>
      </c>
      <c r="U212" s="158">
        <v>0.05</v>
      </c>
      <c r="V212" s="158">
        <f>ROUND(E212*U212,2)</f>
        <v>16.170000000000002</v>
      </c>
      <c r="W212" s="158"/>
      <c r="X212" s="158" t="s">
        <v>142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143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8" t="s">
        <v>399</v>
      </c>
      <c r="D213" s="160"/>
      <c r="E213" s="161">
        <v>323.35413999999997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147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x14ac:dyDescent="0.2">
      <c r="A214" s="163" t="s">
        <v>135</v>
      </c>
      <c r="B214" s="164" t="s">
        <v>68</v>
      </c>
      <c r="C214" s="186" t="s">
        <v>69</v>
      </c>
      <c r="D214" s="165"/>
      <c r="E214" s="166"/>
      <c r="F214" s="167"/>
      <c r="G214" s="167">
        <f>SUMIF(AG215:AG249,"&lt;&gt;NOR",G215:G249)</f>
        <v>0</v>
      </c>
      <c r="H214" s="167"/>
      <c r="I214" s="167">
        <f>SUM(I215:I249)</f>
        <v>0</v>
      </c>
      <c r="J214" s="167"/>
      <c r="K214" s="167">
        <f>SUM(K215:K249)</f>
        <v>0</v>
      </c>
      <c r="L214" s="167"/>
      <c r="M214" s="167">
        <f>SUM(M215:M249)</f>
        <v>0</v>
      </c>
      <c r="N214" s="167"/>
      <c r="O214" s="167">
        <f>SUM(O215:O249)</f>
        <v>7.35</v>
      </c>
      <c r="P214" s="167"/>
      <c r="Q214" s="167">
        <f>SUM(Q215:Q249)</f>
        <v>0</v>
      </c>
      <c r="R214" s="167"/>
      <c r="S214" s="167"/>
      <c r="T214" s="168"/>
      <c r="U214" s="162"/>
      <c r="V214" s="162">
        <f>SUM(V215:V249)</f>
        <v>485.67</v>
      </c>
      <c r="W214" s="162"/>
      <c r="X214" s="162"/>
      <c r="AG214" t="s">
        <v>136</v>
      </c>
    </row>
    <row r="215" spans="1:60" ht="22.5" outlineLevel="1" x14ac:dyDescent="0.2">
      <c r="A215" s="169">
        <v>67</v>
      </c>
      <c r="B215" s="170" t="s">
        <v>400</v>
      </c>
      <c r="C215" s="187" t="s">
        <v>401</v>
      </c>
      <c r="D215" s="171" t="s">
        <v>172</v>
      </c>
      <c r="E215" s="172">
        <v>40.401600000000002</v>
      </c>
      <c r="F215" s="173"/>
      <c r="G215" s="174">
        <f>ROUND(E215*F215,2)</f>
        <v>0</v>
      </c>
      <c r="H215" s="173"/>
      <c r="I215" s="174">
        <f>ROUND(E215*H215,2)</f>
        <v>0</v>
      </c>
      <c r="J215" s="173"/>
      <c r="K215" s="174">
        <f>ROUND(E215*J215,2)</f>
        <v>0</v>
      </c>
      <c r="L215" s="174">
        <v>21</v>
      </c>
      <c r="M215" s="174">
        <f>G215*(1+L215/100)</f>
        <v>0</v>
      </c>
      <c r="N215" s="174">
        <v>5.7999999999999996E-3</v>
      </c>
      <c r="O215" s="174">
        <f>ROUND(E215*N215,2)</f>
        <v>0.23</v>
      </c>
      <c r="P215" s="174">
        <v>0</v>
      </c>
      <c r="Q215" s="174">
        <f>ROUND(E215*P215,2)</f>
        <v>0</v>
      </c>
      <c r="R215" s="174" t="s">
        <v>166</v>
      </c>
      <c r="S215" s="174" t="s">
        <v>150</v>
      </c>
      <c r="T215" s="175" t="s">
        <v>150</v>
      </c>
      <c r="U215" s="158">
        <v>0.36</v>
      </c>
      <c r="V215" s="158">
        <f>ROUND(E215*U215,2)</f>
        <v>14.54</v>
      </c>
      <c r="W215" s="158"/>
      <c r="X215" s="158" t="s">
        <v>142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143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253" t="s">
        <v>350</v>
      </c>
      <c r="D216" s="254"/>
      <c r="E216" s="254"/>
      <c r="F216" s="254"/>
      <c r="G216" s="254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145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8" t="s">
        <v>402</v>
      </c>
      <c r="D217" s="160"/>
      <c r="E217" s="161">
        <v>40.401600000000002</v>
      </c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147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69">
        <v>68</v>
      </c>
      <c r="B218" s="170" t="s">
        <v>403</v>
      </c>
      <c r="C218" s="187" t="s">
        <v>404</v>
      </c>
      <c r="D218" s="171" t="s">
        <v>172</v>
      </c>
      <c r="E218" s="172">
        <v>19.239999999999998</v>
      </c>
      <c r="F218" s="173"/>
      <c r="G218" s="174">
        <f>ROUND(E218*F218,2)</f>
        <v>0</v>
      </c>
      <c r="H218" s="173"/>
      <c r="I218" s="174">
        <f>ROUND(E218*H218,2)</f>
        <v>0</v>
      </c>
      <c r="J218" s="173"/>
      <c r="K218" s="174">
        <f>ROUND(E218*J218,2)</f>
        <v>0</v>
      </c>
      <c r="L218" s="174">
        <v>21</v>
      </c>
      <c r="M218" s="174">
        <f>G218*(1+L218/100)</f>
        <v>0</v>
      </c>
      <c r="N218" s="174">
        <v>4.0000000000000003E-5</v>
      </c>
      <c r="O218" s="174">
        <f>ROUND(E218*N218,2)</f>
        <v>0</v>
      </c>
      <c r="P218" s="174">
        <v>0</v>
      </c>
      <c r="Q218" s="174">
        <f>ROUND(E218*P218,2)</f>
        <v>0</v>
      </c>
      <c r="R218" s="174" t="s">
        <v>166</v>
      </c>
      <c r="S218" s="174" t="s">
        <v>150</v>
      </c>
      <c r="T218" s="175" t="s">
        <v>150</v>
      </c>
      <c r="U218" s="158">
        <v>7.8E-2</v>
      </c>
      <c r="V218" s="158">
        <f>ROUND(E218*U218,2)</f>
        <v>1.5</v>
      </c>
      <c r="W218" s="158"/>
      <c r="X218" s="158" t="s">
        <v>142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143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ht="22.5" outlineLevel="1" x14ac:dyDescent="0.2">
      <c r="A219" s="155"/>
      <c r="B219" s="156"/>
      <c r="C219" s="253" t="s">
        <v>405</v>
      </c>
      <c r="D219" s="254"/>
      <c r="E219" s="254"/>
      <c r="F219" s="254"/>
      <c r="G219" s="254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145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76" t="str">
        <f>C219</f>
        <v>s rámy a zárubněmi, zábradlí, předmětů oplechování apod., které se zřizují ještě před úpravami povrchu, před jejich znečištěním při úpravách povrchu nástřikem plastických (lepivých) maltovin</v>
      </c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8" t="s">
        <v>406</v>
      </c>
      <c r="D220" s="160"/>
      <c r="E220" s="161">
        <v>3.04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147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8" t="s">
        <v>407</v>
      </c>
      <c r="D221" s="160"/>
      <c r="E221" s="161">
        <v>16.2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147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69">
        <v>69</v>
      </c>
      <c r="B222" s="170" t="s">
        <v>408</v>
      </c>
      <c r="C222" s="187" t="s">
        <v>409</v>
      </c>
      <c r="D222" s="171" t="s">
        <v>172</v>
      </c>
      <c r="E222" s="172">
        <v>125.5809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74">
        <v>3.5E-4</v>
      </c>
      <c r="O222" s="174">
        <f>ROUND(E222*N222,2)</f>
        <v>0.04</v>
      </c>
      <c r="P222" s="174">
        <v>0</v>
      </c>
      <c r="Q222" s="174">
        <f>ROUND(E222*P222,2)</f>
        <v>0</v>
      </c>
      <c r="R222" s="174" t="s">
        <v>166</v>
      </c>
      <c r="S222" s="174" t="s">
        <v>150</v>
      </c>
      <c r="T222" s="175" t="s">
        <v>150</v>
      </c>
      <c r="U222" s="158">
        <v>7.0000000000000007E-2</v>
      </c>
      <c r="V222" s="158">
        <f>ROUND(E222*U222,2)</f>
        <v>8.7899999999999991</v>
      </c>
      <c r="W222" s="158"/>
      <c r="X222" s="158" t="s">
        <v>142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143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8" t="s">
        <v>410</v>
      </c>
      <c r="D223" s="160"/>
      <c r="E223" s="161">
        <v>40.401600000000002</v>
      </c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147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ht="22.5" outlineLevel="1" x14ac:dyDescent="0.2">
      <c r="A224" s="155"/>
      <c r="B224" s="156"/>
      <c r="C224" s="188" t="s">
        <v>411</v>
      </c>
      <c r="D224" s="160"/>
      <c r="E224" s="161">
        <v>86.778000000000006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147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8" t="s">
        <v>412</v>
      </c>
      <c r="D225" s="160"/>
      <c r="E225" s="161">
        <v>-1.5987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147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outlineLevel="1" x14ac:dyDescent="0.2">
      <c r="A226" s="169">
        <v>70</v>
      </c>
      <c r="B226" s="170" t="s">
        <v>413</v>
      </c>
      <c r="C226" s="187" t="s">
        <v>414</v>
      </c>
      <c r="D226" s="171" t="s">
        <v>172</v>
      </c>
      <c r="E226" s="172">
        <v>46.542400000000001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21</v>
      </c>
      <c r="M226" s="174">
        <f>G226*(1+L226/100)</f>
        <v>0</v>
      </c>
      <c r="N226" s="174">
        <v>1.111E-2</v>
      </c>
      <c r="O226" s="174">
        <f>ROUND(E226*N226,2)</f>
        <v>0.52</v>
      </c>
      <c r="P226" s="174">
        <v>0</v>
      </c>
      <c r="Q226" s="174">
        <f>ROUND(E226*P226,2)</f>
        <v>0</v>
      </c>
      <c r="R226" s="174" t="s">
        <v>166</v>
      </c>
      <c r="S226" s="174" t="s">
        <v>150</v>
      </c>
      <c r="T226" s="175" t="s">
        <v>150</v>
      </c>
      <c r="U226" s="158">
        <v>0.86</v>
      </c>
      <c r="V226" s="158">
        <f>ROUND(E226*U226,2)</f>
        <v>40.03</v>
      </c>
      <c r="W226" s="158"/>
      <c r="X226" s="158" t="s">
        <v>142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143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22.5" outlineLevel="1" x14ac:dyDescent="0.2">
      <c r="A227" s="155"/>
      <c r="B227" s="156"/>
      <c r="C227" s="253" t="s">
        <v>415</v>
      </c>
      <c r="D227" s="254"/>
      <c r="E227" s="254"/>
      <c r="F227" s="254"/>
      <c r="G227" s="254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145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76" t="str">
        <f>C227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257" t="s">
        <v>416</v>
      </c>
      <c r="D228" s="258"/>
      <c r="E228" s="258"/>
      <c r="F228" s="258"/>
      <c r="G228" s="2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179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257" t="s">
        <v>417</v>
      </c>
      <c r="D229" s="258"/>
      <c r="E229" s="258"/>
      <c r="F229" s="258"/>
      <c r="G229" s="2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179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8" t="s">
        <v>418</v>
      </c>
      <c r="D230" s="160"/>
      <c r="E230" s="161">
        <v>46.542400000000001</v>
      </c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147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22.5" outlineLevel="1" x14ac:dyDescent="0.2">
      <c r="A231" s="169">
        <v>71</v>
      </c>
      <c r="B231" s="170" t="s">
        <v>419</v>
      </c>
      <c r="C231" s="187" t="s">
        <v>420</v>
      </c>
      <c r="D231" s="171" t="s">
        <v>172</v>
      </c>
      <c r="E231" s="172">
        <v>247.5719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74">
        <v>1.3990000000000001E-2</v>
      </c>
      <c r="O231" s="174">
        <f>ROUND(E231*N231,2)</f>
        <v>3.46</v>
      </c>
      <c r="P231" s="174">
        <v>0</v>
      </c>
      <c r="Q231" s="174">
        <f>ROUND(E231*P231,2)</f>
        <v>0</v>
      </c>
      <c r="R231" s="174" t="s">
        <v>166</v>
      </c>
      <c r="S231" s="174" t="s">
        <v>150</v>
      </c>
      <c r="T231" s="175" t="s">
        <v>150</v>
      </c>
      <c r="U231" s="158">
        <v>1.26</v>
      </c>
      <c r="V231" s="158">
        <f>ROUND(E231*U231,2)</f>
        <v>311.94</v>
      </c>
      <c r="W231" s="158"/>
      <c r="X231" s="158" t="s">
        <v>142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143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ht="22.5" outlineLevel="1" x14ac:dyDescent="0.2">
      <c r="A232" s="155"/>
      <c r="B232" s="156"/>
      <c r="C232" s="253" t="s">
        <v>421</v>
      </c>
      <c r="D232" s="254"/>
      <c r="E232" s="254"/>
      <c r="F232" s="254"/>
      <c r="G232" s="254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145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76" t="str">
        <f>C232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255" t="s">
        <v>422</v>
      </c>
      <c r="D233" s="256"/>
      <c r="E233" s="256"/>
      <c r="F233" s="256"/>
      <c r="G233" s="256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145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257" t="s">
        <v>423</v>
      </c>
      <c r="D234" s="258"/>
      <c r="E234" s="258"/>
      <c r="F234" s="258"/>
      <c r="G234" s="2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179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ht="33.75" outlineLevel="1" x14ac:dyDescent="0.2">
      <c r="A235" s="155"/>
      <c r="B235" s="156"/>
      <c r="C235" s="188" t="s">
        <v>424</v>
      </c>
      <c r="D235" s="160"/>
      <c r="E235" s="161">
        <v>266.03769999999997</v>
      </c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147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8" t="s">
        <v>425</v>
      </c>
      <c r="D236" s="160"/>
      <c r="E236" s="161">
        <v>-18.465800000000002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147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69">
        <v>72</v>
      </c>
      <c r="B237" s="170" t="s">
        <v>426</v>
      </c>
      <c r="C237" s="187" t="s">
        <v>427</v>
      </c>
      <c r="D237" s="171" t="s">
        <v>172</v>
      </c>
      <c r="E237" s="172">
        <v>3.5979999999999999</v>
      </c>
      <c r="F237" s="173"/>
      <c r="G237" s="174">
        <f>ROUND(E237*F237,2)</f>
        <v>0</v>
      </c>
      <c r="H237" s="173"/>
      <c r="I237" s="174">
        <f>ROUND(E237*H237,2)</f>
        <v>0</v>
      </c>
      <c r="J237" s="173"/>
      <c r="K237" s="174">
        <f>ROUND(E237*J237,2)</f>
        <v>0</v>
      </c>
      <c r="L237" s="174">
        <v>21</v>
      </c>
      <c r="M237" s="174">
        <f>G237*(1+L237/100)</f>
        <v>0</v>
      </c>
      <c r="N237" s="174">
        <v>1.022E-2</v>
      </c>
      <c r="O237" s="174">
        <f>ROUND(E237*N237,2)</f>
        <v>0.04</v>
      </c>
      <c r="P237" s="174">
        <v>0</v>
      </c>
      <c r="Q237" s="174">
        <f>ROUND(E237*P237,2)</f>
        <v>0</v>
      </c>
      <c r="R237" s="174" t="s">
        <v>166</v>
      </c>
      <c r="S237" s="174" t="s">
        <v>150</v>
      </c>
      <c r="T237" s="175" t="s">
        <v>150</v>
      </c>
      <c r="U237" s="158">
        <v>2.19</v>
      </c>
      <c r="V237" s="158">
        <f>ROUND(E237*U237,2)</f>
        <v>7.88</v>
      </c>
      <c r="W237" s="158"/>
      <c r="X237" s="158" t="s">
        <v>142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143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253" t="s">
        <v>428</v>
      </c>
      <c r="D238" s="254"/>
      <c r="E238" s="254"/>
      <c r="F238" s="254"/>
      <c r="G238" s="254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145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257" t="s">
        <v>429</v>
      </c>
      <c r="D239" s="258"/>
      <c r="E239" s="258"/>
      <c r="F239" s="258"/>
      <c r="G239" s="2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179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76" t="str">
        <f>C239</f>
        <v>Položka obsahuje: okenní a rohové lišty, výztužnou stěrku, kontaktní nátěr a povrchovou úpravu omítkou.</v>
      </c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8" t="s">
        <v>430</v>
      </c>
      <c r="D240" s="160"/>
      <c r="E240" s="161">
        <v>0.43</v>
      </c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147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8" t="s">
        <v>431</v>
      </c>
      <c r="D241" s="160"/>
      <c r="E241" s="161">
        <v>3.1680000000000001</v>
      </c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147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ht="22.5" outlineLevel="1" x14ac:dyDescent="0.2">
      <c r="A242" s="169">
        <v>73</v>
      </c>
      <c r="B242" s="170" t="s">
        <v>432</v>
      </c>
      <c r="C242" s="187" t="s">
        <v>433</v>
      </c>
      <c r="D242" s="171" t="s">
        <v>172</v>
      </c>
      <c r="E242" s="172">
        <v>85.179299999999998</v>
      </c>
      <c r="F242" s="173"/>
      <c r="G242" s="174">
        <f>ROUND(E242*F242,2)</f>
        <v>0</v>
      </c>
      <c r="H242" s="173"/>
      <c r="I242" s="174">
        <f>ROUND(E242*H242,2)</f>
        <v>0</v>
      </c>
      <c r="J242" s="173"/>
      <c r="K242" s="174">
        <f>ROUND(E242*J242,2)</f>
        <v>0</v>
      </c>
      <c r="L242" s="174">
        <v>21</v>
      </c>
      <c r="M242" s="174">
        <f>G242*(1+L242/100)</f>
        <v>0</v>
      </c>
      <c r="N242" s="174">
        <v>3.5749999999999997E-2</v>
      </c>
      <c r="O242" s="174">
        <f>ROUND(E242*N242,2)</f>
        <v>3.05</v>
      </c>
      <c r="P242" s="174">
        <v>0</v>
      </c>
      <c r="Q242" s="174">
        <f>ROUND(E242*P242,2)</f>
        <v>0</v>
      </c>
      <c r="R242" s="174" t="s">
        <v>166</v>
      </c>
      <c r="S242" s="174" t="s">
        <v>150</v>
      </c>
      <c r="T242" s="175" t="s">
        <v>150</v>
      </c>
      <c r="U242" s="158">
        <v>0.8</v>
      </c>
      <c r="V242" s="158">
        <f>ROUND(E242*U242,2)</f>
        <v>68.14</v>
      </c>
      <c r="W242" s="158"/>
      <c r="X242" s="158" t="s">
        <v>142</v>
      </c>
      <c r="Y242" s="148"/>
      <c r="Z242" s="148"/>
      <c r="AA242" s="148"/>
      <c r="AB242" s="148"/>
      <c r="AC242" s="148"/>
      <c r="AD242" s="148"/>
      <c r="AE242" s="148"/>
      <c r="AF242" s="148"/>
      <c r="AG242" s="148" t="s">
        <v>143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253" t="s">
        <v>434</v>
      </c>
      <c r="D243" s="254"/>
      <c r="E243" s="254"/>
      <c r="F243" s="254"/>
      <c r="G243" s="254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145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8" t="s">
        <v>435</v>
      </c>
      <c r="D244" s="160"/>
      <c r="E244" s="161">
        <v>86.778000000000006</v>
      </c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147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8" t="s">
        <v>412</v>
      </c>
      <c r="D245" s="160"/>
      <c r="E245" s="161">
        <v>-1.5987</v>
      </c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147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22.5" outlineLevel="1" x14ac:dyDescent="0.2">
      <c r="A246" s="169">
        <v>74</v>
      </c>
      <c r="B246" s="170" t="s">
        <v>436</v>
      </c>
      <c r="C246" s="187" t="s">
        <v>437</v>
      </c>
      <c r="D246" s="171" t="s">
        <v>249</v>
      </c>
      <c r="E246" s="172">
        <v>56.24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74">
        <v>0</v>
      </c>
      <c r="O246" s="174">
        <f>ROUND(E246*N246,2)</f>
        <v>0</v>
      </c>
      <c r="P246" s="174">
        <v>0</v>
      </c>
      <c r="Q246" s="174">
        <f>ROUND(E246*P246,2)</f>
        <v>0</v>
      </c>
      <c r="R246" s="174" t="s">
        <v>166</v>
      </c>
      <c r="S246" s="174" t="s">
        <v>150</v>
      </c>
      <c r="T246" s="175" t="s">
        <v>150</v>
      </c>
      <c r="U246" s="158">
        <v>0.1</v>
      </c>
      <c r="V246" s="158">
        <f>ROUND(E246*U246,2)</f>
        <v>5.62</v>
      </c>
      <c r="W246" s="158"/>
      <c r="X246" s="158" t="s">
        <v>142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143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2.5" outlineLevel="1" x14ac:dyDescent="0.2">
      <c r="A247" s="155"/>
      <c r="B247" s="156"/>
      <c r="C247" s="188" t="s">
        <v>438</v>
      </c>
      <c r="D247" s="160"/>
      <c r="E247" s="161">
        <v>56.24</v>
      </c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147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77">
        <v>75</v>
      </c>
      <c r="B248" s="178" t="s">
        <v>439</v>
      </c>
      <c r="C248" s="189" t="s">
        <v>440</v>
      </c>
      <c r="D248" s="179" t="s">
        <v>172</v>
      </c>
      <c r="E248" s="180">
        <v>247.57</v>
      </c>
      <c r="F248" s="181"/>
      <c r="G248" s="182">
        <f>ROUND(E248*F248,2)</f>
        <v>0</v>
      </c>
      <c r="H248" s="181"/>
      <c r="I248" s="182">
        <f>ROUND(E248*H248,2)</f>
        <v>0</v>
      </c>
      <c r="J248" s="181"/>
      <c r="K248" s="182">
        <f>ROUND(E248*J248,2)</f>
        <v>0</v>
      </c>
      <c r="L248" s="182">
        <v>21</v>
      </c>
      <c r="M248" s="182">
        <f>G248*(1+L248/100)</f>
        <v>0</v>
      </c>
      <c r="N248" s="182">
        <v>2.0000000000000002E-5</v>
      </c>
      <c r="O248" s="182">
        <f>ROUND(E248*N248,2)</f>
        <v>0</v>
      </c>
      <c r="P248" s="182">
        <v>0</v>
      </c>
      <c r="Q248" s="182">
        <f>ROUND(E248*P248,2)</f>
        <v>0</v>
      </c>
      <c r="R248" s="182" t="s">
        <v>166</v>
      </c>
      <c r="S248" s="182" t="s">
        <v>150</v>
      </c>
      <c r="T248" s="183" t="s">
        <v>150</v>
      </c>
      <c r="U248" s="158">
        <v>0.11</v>
      </c>
      <c r="V248" s="158">
        <f>ROUND(E248*U248,2)</f>
        <v>27.23</v>
      </c>
      <c r="W248" s="158"/>
      <c r="X248" s="158" t="s">
        <v>142</v>
      </c>
      <c r="Y248" s="148"/>
      <c r="Z248" s="148"/>
      <c r="AA248" s="148"/>
      <c r="AB248" s="148"/>
      <c r="AC248" s="148"/>
      <c r="AD248" s="148"/>
      <c r="AE248" s="148"/>
      <c r="AF248" s="148"/>
      <c r="AG248" s="148" t="s">
        <v>143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77">
        <v>76</v>
      </c>
      <c r="B249" s="178" t="s">
        <v>441</v>
      </c>
      <c r="C249" s="189" t="s">
        <v>442</v>
      </c>
      <c r="D249" s="179" t="s">
        <v>249</v>
      </c>
      <c r="E249" s="180">
        <v>56.24</v>
      </c>
      <c r="F249" s="181"/>
      <c r="G249" s="182">
        <f>ROUND(E249*F249,2)</f>
        <v>0</v>
      </c>
      <c r="H249" s="181"/>
      <c r="I249" s="182">
        <f>ROUND(E249*H249,2)</f>
        <v>0</v>
      </c>
      <c r="J249" s="181"/>
      <c r="K249" s="182">
        <f>ROUND(E249*J249,2)</f>
        <v>0</v>
      </c>
      <c r="L249" s="182">
        <v>21</v>
      </c>
      <c r="M249" s="182">
        <f>G249*(1+L249/100)</f>
        <v>0</v>
      </c>
      <c r="N249" s="182">
        <v>1E-4</v>
      </c>
      <c r="O249" s="182">
        <f>ROUND(E249*N249,2)</f>
        <v>0.01</v>
      </c>
      <c r="P249" s="182">
        <v>0</v>
      </c>
      <c r="Q249" s="182">
        <f>ROUND(E249*P249,2)</f>
        <v>0</v>
      </c>
      <c r="R249" s="182" t="s">
        <v>443</v>
      </c>
      <c r="S249" s="182" t="s">
        <v>150</v>
      </c>
      <c r="T249" s="183" t="s">
        <v>150</v>
      </c>
      <c r="U249" s="158">
        <v>0</v>
      </c>
      <c r="V249" s="158">
        <f>ROUND(E249*U249,2)</f>
        <v>0</v>
      </c>
      <c r="W249" s="158"/>
      <c r="X249" s="158" t="s">
        <v>444</v>
      </c>
      <c r="Y249" s="148"/>
      <c r="Z249" s="148"/>
      <c r="AA249" s="148"/>
      <c r="AB249" s="148"/>
      <c r="AC249" s="148"/>
      <c r="AD249" s="148"/>
      <c r="AE249" s="148"/>
      <c r="AF249" s="148"/>
      <c r="AG249" s="148" t="s">
        <v>445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x14ac:dyDescent="0.2">
      <c r="A250" s="163" t="s">
        <v>135</v>
      </c>
      <c r="B250" s="164" t="s">
        <v>70</v>
      </c>
      <c r="C250" s="186" t="s">
        <v>71</v>
      </c>
      <c r="D250" s="165"/>
      <c r="E250" s="166"/>
      <c r="F250" s="167"/>
      <c r="G250" s="167">
        <f>SUMIF(AG251:AG280,"&lt;&gt;NOR",G251:G280)</f>
        <v>0</v>
      </c>
      <c r="H250" s="167"/>
      <c r="I250" s="167">
        <f>SUM(I251:I280)</f>
        <v>0</v>
      </c>
      <c r="J250" s="167"/>
      <c r="K250" s="167">
        <f>SUM(K251:K280)</f>
        <v>0</v>
      </c>
      <c r="L250" s="167"/>
      <c r="M250" s="167">
        <f>SUM(M251:M280)</f>
        <v>0</v>
      </c>
      <c r="N250" s="167"/>
      <c r="O250" s="167">
        <f>SUM(O251:O280)</f>
        <v>63.370000000000005</v>
      </c>
      <c r="P250" s="167"/>
      <c r="Q250" s="167">
        <f>SUM(Q251:Q280)</f>
        <v>0</v>
      </c>
      <c r="R250" s="167"/>
      <c r="S250" s="167"/>
      <c r="T250" s="168"/>
      <c r="U250" s="162"/>
      <c r="V250" s="162">
        <f>SUM(V251:V280)</f>
        <v>383.32000000000005</v>
      </c>
      <c r="W250" s="162"/>
      <c r="X250" s="162"/>
      <c r="AG250" t="s">
        <v>136</v>
      </c>
    </row>
    <row r="251" spans="1:60" outlineLevel="1" x14ac:dyDescent="0.2">
      <c r="A251" s="169">
        <v>77</v>
      </c>
      <c r="B251" s="170" t="s">
        <v>446</v>
      </c>
      <c r="C251" s="187" t="s">
        <v>447</v>
      </c>
      <c r="D251" s="171" t="s">
        <v>139</v>
      </c>
      <c r="E251" s="172">
        <v>1.6765000000000001</v>
      </c>
      <c r="F251" s="173"/>
      <c r="G251" s="174">
        <f>ROUND(E251*F251,2)</f>
        <v>0</v>
      </c>
      <c r="H251" s="173"/>
      <c r="I251" s="174">
        <f>ROUND(E251*H251,2)</f>
        <v>0</v>
      </c>
      <c r="J251" s="173"/>
      <c r="K251" s="174">
        <f>ROUND(E251*J251,2)</f>
        <v>0</v>
      </c>
      <c r="L251" s="174">
        <v>21</v>
      </c>
      <c r="M251" s="174">
        <f>G251*(1+L251/100)</f>
        <v>0</v>
      </c>
      <c r="N251" s="174">
        <v>2.5249999999999999</v>
      </c>
      <c r="O251" s="174">
        <f>ROUND(E251*N251,2)</f>
        <v>4.2300000000000004</v>
      </c>
      <c r="P251" s="174">
        <v>0</v>
      </c>
      <c r="Q251" s="174">
        <f>ROUND(E251*P251,2)</f>
        <v>0</v>
      </c>
      <c r="R251" s="174" t="s">
        <v>166</v>
      </c>
      <c r="S251" s="174" t="s">
        <v>150</v>
      </c>
      <c r="T251" s="175" t="s">
        <v>150</v>
      </c>
      <c r="U251" s="158">
        <v>3.21</v>
      </c>
      <c r="V251" s="158">
        <f>ROUND(E251*U251,2)</f>
        <v>5.38</v>
      </c>
      <c r="W251" s="158"/>
      <c r="X251" s="158" t="s">
        <v>142</v>
      </c>
      <c r="Y251" s="148"/>
      <c r="Z251" s="148"/>
      <c r="AA251" s="148"/>
      <c r="AB251" s="148"/>
      <c r="AC251" s="148"/>
      <c r="AD251" s="148"/>
      <c r="AE251" s="148"/>
      <c r="AF251" s="148"/>
      <c r="AG251" s="148" t="s">
        <v>143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253" t="s">
        <v>448</v>
      </c>
      <c r="D252" s="254"/>
      <c r="E252" s="254"/>
      <c r="F252" s="254"/>
      <c r="G252" s="254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145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257" t="s">
        <v>449</v>
      </c>
      <c r="D253" s="258"/>
      <c r="E253" s="258"/>
      <c r="F253" s="258"/>
      <c r="G253" s="2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179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8" t="s">
        <v>450</v>
      </c>
      <c r="D254" s="160"/>
      <c r="E254" s="161">
        <v>1.6765000000000001</v>
      </c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147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69">
        <v>78</v>
      </c>
      <c r="B255" s="170" t="s">
        <v>451</v>
      </c>
      <c r="C255" s="187" t="s">
        <v>452</v>
      </c>
      <c r="D255" s="171" t="s">
        <v>139</v>
      </c>
      <c r="E255" s="172">
        <v>0.39412999999999998</v>
      </c>
      <c r="F255" s="173"/>
      <c r="G255" s="174">
        <f>ROUND(E255*F255,2)</f>
        <v>0</v>
      </c>
      <c r="H255" s="173"/>
      <c r="I255" s="174">
        <f>ROUND(E255*H255,2)</f>
        <v>0</v>
      </c>
      <c r="J255" s="173"/>
      <c r="K255" s="174">
        <f>ROUND(E255*J255,2)</f>
        <v>0</v>
      </c>
      <c r="L255" s="174">
        <v>21</v>
      </c>
      <c r="M255" s="174">
        <f>G255*(1+L255/100)</f>
        <v>0</v>
      </c>
      <c r="N255" s="174">
        <v>2.5249999999999999</v>
      </c>
      <c r="O255" s="174">
        <f>ROUND(E255*N255,2)</f>
        <v>1</v>
      </c>
      <c r="P255" s="174">
        <v>0</v>
      </c>
      <c r="Q255" s="174">
        <f>ROUND(E255*P255,2)</f>
        <v>0</v>
      </c>
      <c r="R255" s="174" t="s">
        <v>166</v>
      </c>
      <c r="S255" s="174" t="s">
        <v>150</v>
      </c>
      <c r="T255" s="175" t="s">
        <v>150</v>
      </c>
      <c r="U255" s="158">
        <v>2.3199999999999998</v>
      </c>
      <c r="V255" s="158">
        <f>ROUND(E255*U255,2)</f>
        <v>0.91</v>
      </c>
      <c r="W255" s="158"/>
      <c r="X255" s="158" t="s">
        <v>142</v>
      </c>
      <c r="Y255" s="148"/>
      <c r="Z255" s="148"/>
      <c r="AA255" s="148"/>
      <c r="AB255" s="148"/>
      <c r="AC255" s="148"/>
      <c r="AD255" s="148"/>
      <c r="AE255" s="148"/>
      <c r="AF255" s="148"/>
      <c r="AG255" s="148" t="s">
        <v>143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253" t="s">
        <v>448</v>
      </c>
      <c r="D256" s="254"/>
      <c r="E256" s="254"/>
      <c r="F256" s="254"/>
      <c r="G256" s="254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145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257" t="s">
        <v>449</v>
      </c>
      <c r="D257" s="258"/>
      <c r="E257" s="258"/>
      <c r="F257" s="258"/>
      <c r="G257" s="2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179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ht="22.5" outlineLevel="1" x14ac:dyDescent="0.2">
      <c r="A258" s="155"/>
      <c r="B258" s="156"/>
      <c r="C258" s="188" t="s">
        <v>453</v>
      </c>
      <c r="D258" s="160"/>
      <c r="E258" s="161">
        <v>0.16275000000000001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147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8" t="s">
        <v>454</v>
      </c>
      <c r="D259" s="160"/>
      <c r="E259" s="161">
        <v>0.23138</v>
      </c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147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ht="22.5" outlineLevel="1" x14ac:dyDescent="0.2">
      <c r="A260" s="169">
        <v>79</v>
      </c>
      <c r="B260" s="170" t="s">
        <v>455</v>
      </c>
      <c r="C260" s="187" t="s">
        <v>456</v>
      </c>
      <c r="D260" s="171" t="s">
        <v>183</v>
      </c>
      <c r="E260" s="172">
        <v>0.17865</v>
      </c>
      <c r="F260" s="173"/>
      <c r="G260" s="174">
        <f>ROUND(E260*F260,2)</f>
        <v>0</v>
      </c>
      <c r="H260" s="173"/>
      <c r="I260" s="174">
        <f>ROUND(E260*H260,2)</f>
        <v>0</v>
      </c>
      <c r="J260" s="173"/>
      <c r="K260" s="174">
        <f>ROUND(E260*J260,2)</f>
        <v>0</v>
      </c>
      <c r="L260" s="174">
        <v>21</v>
      </c>
      <c r="M260" s="174">
        <f>G260*(1+L260/100)</f>
        <v>0</v>
      </c>
      <c r="N260" s="174">
        <v>1.0662499999999999</v>
      </c>
      <c r="O260" s="174">
        <f>ROUND(E260*N260,2)</f>
        <v>0.19</v>
      </c>
      <c r="P260" s="174">
        <v>0</v>
      </c>
      <c r="Q260" s="174">
        <f>ROUND(E260*P260,2)</f>
        <v>0</v>
      </c>
      <c r="R260" s="174" t="s">
        <v>166</v>
      </c>
      <c r="S260" s="174" t="s">
        <v>150</v>
      </c>
      <c r="T260" s="175" t="s">
        <v>150</v>
      </c>
      <c r="U260" s="158">
        <v>15.231</v>
      </c>
      <c r="V260" s="158">
        <f>ROUND(E260*U260,2)</f>
        <v>2.72</v>
      </c>
      <c r="W260" s="158"/>
      <c r="X260" s="158" t="s">
        <v>142</v>
      </c>
      <c r="Y260" s="148"/>
      <c r="Z260" s="148"/>
      <c r="AA260" s="148"/>
      <c r="AB260" s="148"/>
      <c r="AC260" s="148"/>
      <c r="AD260" s="148"/>
      <c r="AE260" s="148"/>
      <c r="AF260" s="148"/>
      <c r="AG260" s="148" t="s">
        <v>143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253" t="s">
        <v>184</v>
      </c>
      <c r="D261" s="254"/>
      <c r="E261" s="254"/>
      <c r="F261" s="254"/>
      <c r="G261" s="254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145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8" t="s">
        <v>457</v>
      </c>
      <c r="D262" s="160"/>
      <c r="E262" s="161">
        <v>0.17865</v>
      </c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147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ht="22.5" outlineLevel="1" x14ac:dyDescent="0.2">
      <c r="A263" s="169">
        <v>80</v>
      </c>
      <c r="B263" s="170" t="s">
        <v>458</v>
      </c>
      <c r="C263" s="187" t="s">
        <v>459</v>
      </c>
      <c r="D263" s="171" t="s">
        <v>172</v>
      </c>
      <c r="E263" s="172">
        <v>8.57</v>
      </c>
      <c r="F263" s="173"/>
      <c r="G263" s="174">
        <f>ROUND(E263*F263,2)</f>
        <v>0</v>
      </c>
      <c r="H263" s="173"/>
      <c r="I263" s="174">
        <f>ROUND(E263*H263,2)</f>
        <v>0</v>
      </c>
      <c r="J263" s="173"/>
      <c r="K263" s="174">
        <f>ROUND(E263*J263,2)</f>
        <v>0</v>
      </c>
      <c r="L263" s="174">
        <v>21</v>
      </c>
      <c r="M263" s="174">
        <f>G263*(1+L263/100)</f>
        <v>0</v>
      </c>
      <c r="N263" s="174">
        <v>7.3499999999999998E-3</v>
      </c>
      <c r="O263" s="174">
        <f>ROUND(E263*N263,2)</f>
        <v>0.06</v>
      </c>
      <c r="P263" s="174">
        <v>0</v>
      </c>
      <c r="Q263" s="174">
        <f>ROUND(E263*P263,2)</f>
        <v>0</v>
      </c>
      <c r="R263" s="174" t="s">
        <v>166</v>
      </c>
      <c r="S263" s="174" t="s">
        <v>150</v>
      </c>
      <c r="T263" s="175" t="s">
        <v>150</v>
      </c>
      <c r="U263" s="158">
        <v>0.34</v>
      </c>
      <c r="V263" s="158">
        <f>ROUND(E263*U263,2)</f>
        <v>2.91</v>
      </c>
      <c r="W263" s="158"/>
      <c r="X263" s="158" t="s">
        <v>142</v>
      </c>
      <c r="Y263" s="148"/>
      <c r="Z263" s="148"/>
      <c r="AA263" s="148"/>
      <c r="AB263" s="148"/>
      <c r="AC263" s="148"/>
      <c r="AD263" s="148"/>
      <c r="AE263" s="148"/>
      <c r="AF263" s="148"/>
      <c r="AG263" s="148" t="s">
        <v>143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253" t="s">
        <v>460</v>
      </c>
      <c r="D264" s="254"/>
      <c r="E264" s="254"/>
      <c r="F264" s="254"/>
      <c r="G264" s="254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145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8" t="s">
        <v>461</v>
      </c>
      <c r="D265" s="160"/>
      <c r="E265" s="161">
        <v>8.57</v>
      </c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147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69">
        <v>81</v>
      </c>
      <c r="B266" s="170" t="s">
        <v>462</v>
      </c>
      <c r="C266" s="187" t="s">
        <v>463</v>
      </c>
      <c r="D266" s="171" t="s">
        <v>172</v>
      </c>
      <c r="E266" s="172">
        <v>512.09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4">
        <v>0.10106</v>
      </c>
      <c r="O266" s="174">
        <f>ROUND(E266*N266,2)</f>
        <v>51.75</v>
      </c>
      <c r="P266" s="174">
        <v>0</v>
      </c>
      <c r="Q266" s="174">
        <f>ROUND(E266*P266,2)</f>
        <v>0</v>
      </c>
      <c r="R266" s="174" t="s">
        <v>166</v>
      </c>
      <c r="S266" s="174" t="s">
        <v>150</v>
      </c>
      <c r="T266" s="175" t="s">
        <v>150</v>
      </c>
      <c r="U266" s="158">
        <v>0.41</v>
      </c>
      <c r="V266" s="158">
        <f>ROUND(E266*U266,2)</f>
        <v>209.96</v>
      </c>
      <c r="W266" s="158"/>
      <c r="X266" s="158" t="s">
        <v>142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143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253" t="s">
        <v>460</v>
      </c>
      <c r="D267" s="254"/>
      <c r="E267" s="254"/>
      <c r="F267" s="254"/>
      <c r="G267" s="254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145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8" t="s">
        <v>464</v>
      </c>
      <c r="D268" s="160"/>
      <c r="E268" s="161">
        <v>52.6</v>
      </c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147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8" t="s">
        <v>461</v>
      </c>
      <c r="D269" s="160"/>
      <c r="E269" s="161">
        <v>8.57</v>
      </c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147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8" t="s">
        <v>465</v>
      </c>
      <c r="D270" s="160"/>
      <c r="E270" s="161">
        <v>11.7</v>
      </c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147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8" t="s">
        <v>466</v>
      </c>
      <c r="D271" s="160"/>
      <c r="E271" s="161">
        <v>194.97</v>
      </c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147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8" t="s">
        <v>467</v>
      </c>
      <c r="D272" s="160"/>
      <c r="E272" s="161">
        <v>244.25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147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ht="22.5" outlineLevel="1" x14ac:dyDescent="0.2">
      <c r="A273" s="169">
        <v>82</v>
      </c>
      <c r="B273" s="170" t="s">
        <v>468</v>
      </c>
      <c r="C273" s="187" t="s">
        <v>469</v>
      </c>
      <c r="D273" s="171" t="s">
        <v>172</v>
      </c>
      <c r="E273" s="172">
        <v>323.35413999999997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4">
        <v>3.5699999999999998E-3</v>
      </c>
      <c r="O273" s="174">
        <f>ROUND(E273*N273,2)</f>
        <v>1.1499999999999999</v>
      </c>
      <c r="P273" s="174">
        <v>0</v>
      </c>
      <c r="Q273" s="174">
        <f>ROUND(E273*P273,2)</f>
        <v>0</v>
      </c>
      <c r="R273" s="174" t="s">
        <v>166</v>
      </c>
      <c r="S273" s="174" t="s">
        <v>150</v>
      </c>
      <c r="T273" s="175" t="s">
        <v>150</v>
      </c>
      <c r="U273" s="158">
        <v>0.25</v>
      </c>
      <c r="V273" s="158">
        <f>ROUND(E273*U273,2)</f>
        <v>80.84</v>
      </c>
      <c r="W273" s="158"/>
      <c r="X273" s="158" t="s">
        <v>142</v>
      </c>
      <c r="Y273" s="148"/>
      <c r="Z273" s="148"/>
      <c r="AA273" s="148"/>
      <c r="AB273" s="148"/>
      <c r="AC273" s="148"/>
      <c r="AD273" s="148"/>
      <c r="AE273" s="148"/>
      <c r="AF273" s="148"/>
      <c r="AG273" s="148" t="s">
        <v>143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253" t="s">
        <v>460</v>
      </c>
      <c r="D274" s="254"/>
      <c r="E274" s="254"/>
      <c r="F274" s="254"/>
      <c r="G274" s="254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145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ht="22.5" outlineLevel="1" x14ac:dyDescent="0.2">
      <c r="A275" s="155"/>
      <c r="B275" s="156"/>
      <c r="C275" s="257" t="s">
        <v>470</v>
      </c>
      <c r="D275" s="258"/>
      <c r="E275" s="258"/>
      <c r="F275" s="258"/>
      <c r="G275" s="2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179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76" t="str">
        <f>C275</f>
        <v>Cementová samonivelační podlahová stěrka pro tloušťky 2-10 mm. Pouze pro vnitřní použití, vhodná pro podlahová vytápění, pro jemné vyrovnání nerovných podlah.</v>
      </c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8" t="s">
        <v>399</v>
      </c>
      <c r="D276" s="160"/>
      <c r="E276" s="161">
        <v>323.35413999999997</v>
      </c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147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69">
        <v>83</v>
      </c>
      <c r="B277" s="170" t="s">
        <v>471</v>
      </c>
      <c r="C277" s="187" t="s">
        <v>472</v>
      </c>
      <c r="D277" s="171" t="s">
        <v>172</v>
      </c>
      <c r="E277" s="172">
        <v>244.25</v>
      </c>
      <c r="F277" s="173"/>
      <c r="G277" s="174">
        <f>ROUND(E277*F277,2)</f>
        <v>0</v>
      </c>
      <c r="H277" s="173"/>
      <c r="I277" s="174">
        <f>ROUND(E277*H277,2)</f>
        <v>0</v>
      </c>
      <c r="J277" s="173"/>
      <c r="K277" s="174">
        <f>ROUND(E277*J277,2)</f>
        <v>0</v>
      </c>
      <c r="L277" s="174">
        <v>21</v>
      </c>
      <c r="M277" s="174">
        <f>G277*(1+L277/100)</f>
        <v>0</v>
      </c>
      <c r="N277" s="174">
        <v>2.0199999999999999E-2</v>
      </c>
      <c r="O277" s="174">
        <f>ROUND(E277*N277,2)</f>
        <v>4.93</v>
      </c>
      <c r="P277" s="174">
        <v>0</v>
      </c>
      <c r="Q277" s="174">
        <f>ROUND(E277*P277,2)</f>
        <v>0</v>
      </c>
      <c r="R277" s="174"/>
      <c r="S277" s="174" t="s">
        <v>259</v>
      </c>
      <c r="T277" s="175" t="s">
        <v>264</v>
      </c>
      <c r="U277" s="158">
        <v>0.33</v>
      </c>
      <c r="V277" s="158">
        <f>ROUND(E277*U277,2)</f>
        <v>80.599999999999994</v>
      </c>
      <c r="W277" s="158"/>
      <c r="X277" s="158" t="s">
        <v>142</v>
      </c>
      <c r="Y277" s="148"/>
      <c r="Z277" s="148"/>
      <c r="AA277" s="148"/>
      <c r="AB277" s="148"/>
      <c r="AC277" s="148"/>
      <c r="AD277" s="148"/>
      <c r="AE277" s="148"/>
      <c r="AF277" s="148"/>
      <c r="AG277" s="148" t="s">
        <v>143</v>
      </c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8" t="s">
        <v>473</v>
      </c>
      <c r="D278" s="160"/>
      <c r="E278" s="161">
        <v>244.25</v>
      </c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147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ht="22.5" outlineLevel="1" x14ac:dyDescent="0.2">
      <c r="A279" s="169">
        <v>84</v>
      </c>
      <c r="B279" s="170" t="s">
        <v>474</v>
      </c>
      <c r="C279" s="187" t="s">
        <v>475</v>
      </c>
      <c r="D279" s="171" t="s">
        <v>476</v>
      </c>
      <c r="E279" s="172">
        <v>61.704000000000001</v>
      </c>
      <c r="F279" s="173"/>
      <c r="G279" s="174">
        <f>ROUND(E279*F279,2)</f>
        <v>0</v>
      </c>
      <c r="H279" s="173"/>
      <c r="I279" s="174">
        <f>ROUND(E279*H279,2)</f>
        <v>0</v>
      </c>
      <c r="J279" s="173"/>
      <c r="K279" s="174">
        <f>ROUND(E279*J279,2)</f>
        <v>0</v>
      </c>
      <c r="L279" s="174">
        <v>21</v>
      </c>
      <c r="M279" s="174">
        <f>G279*(1+L279/100)</f>
        <v>0</v>
      </c>
      <c r="N279" s="174">
        <v>1E-3</v>
      </c>
      <c r="O279" s="174">
        <f>ROUND(E279*N279,2)</f>
        <v>0.06</v>
      </c>
      <c r="P279" s="174">
        <v>0</v>
      </c>
      <c r="Q279" s="174">
        <f>ROUND(E279*P279,2)</f>
        <v>0</v>
      </c>
      <c r="R279" s="174" t="s">
        <v>443</v>
      </c>
      <c r="S279" s="174" t="s">
        <v>150</v>
      </c>
      <c r="T279" s="175" t="s">
        <v>150</v>
      </c>
      <c r="U279" s="158">
        <v>0</v>
      </c>
      <c r="V279" s="158">
        <f>ROUND(E279*U279,2)</f>
        <v>0</v>
      </c>
      <c r="W279" s="158"/>
      <c r="X279" s="158" t="s">
        <v>444</v>
      </c>
      <c r="Y279" s="148"/>
      <c r="Z279" s="148"/>
      <c r="AA279" s="148"/>
      <c r="AB279" s="148"/>
      <c r="AC279" s="148"/>
      <c r="AD279" s="148"/>
      <c r="AE279" s="148"/>
      <c r="AF279" s="148"/>
      <c r="AG279" s="148" t="s">
        <v>445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8" t="s">
        <v>477</v>
      </c>
      <c r="D280" s="160"/>
      <c r="E280" s="161">
        <v>61.704000000000001</v>
      </c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147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x14ac:dyDescent="0.2">
      <c r="A281" s="163" t="s">
        <v>135</v>
      </c>
      <c r="B281" s="164" t="s">
        <v>72</v>
      </c>
      <c r="C281" s="186" t="s">
        <v>73</v>
      </c>
      <c r="D281" s="165"/>
      <c r="E281" s="166"/>
      <c r="F281" s="167"/>
      <c r="G281" s="167">
        <f>SUMIF(AG282:AG290,"&lt;&gt;NOR",G282:G290)</f>
        <v>0</v>
      </c>
      <c r="H281" s="167"/>
      <c r="I281" s="167">
        <f>SUM(I282:I290)</f>
        <v>0</v>
      </c>
      <c r="J281" s="167"/>
      <c r="K281" s="167">
        <f>SUM(K282:K290)</f>
        <v>0</v>
      </c>
      <c r="L281" s="167"/>
      <c r="M281" s="167">
        <f>SUM(M282:M290)</f>
        <v>0</v>
      </c>
      <c r="N281" s="167"/>
      <c r="O281" s="167">
        <f>SUM(O282:O290)</f>
        <v>9.9999999999999992E-2</v>
      </c>
      <c r="P281" s="167"/>
      <c r="Q281" s="167">
        <f>SUM(Q282:Q290)</f>
        <v>0</v>
      </c>
      <c r="R281" s="167"/>
      <c r="S281" s="167"/>
      <c r="T281" s="168"/>
      <c r="U281" s="162"/>
      <c r="V281" s="162">
        <f>SUM(V282:V290)</f>
        <v>6.6</v>
      </c>
      <c r="W281" s="162"/>
      <c r="X281" s="162"/>
      <c r="AG281" t="s">
        <v>136</v>
      </c>
    </row>
    <row r="282" spans="1:60" ht="45" outlineLevel="1" x14ac:dyDescent="0.2">
      <c r="A282" s="177">
        <v>85</v>
      </c>
      <c r="B282" s="178" t="s">
        <v>478</v>
      </c>
      <c r="C282" s="189" t="s">
        <v>479</v>
      </c>
      <c r="D282" s="179" t="s">
        <v>232</v>
      </c>
      <c r="E282" s="180">
        <v>2</v>
      </c>
      <c r="F282" s="181"/>
      <c r="G282" s="182">
        <f>ROUND(E282*F282,2)</f>
        <v>0</v>
      </c>
      <c r="H282" s="181"/>
      <c r="I282" s="182">
        <f>ROUND(E282*H282,2)</f>
        <v>0</v>
      </c>
      <c r="J282" s="181"/>
      <c r="K282" s="182">
        <f>ROUND(E282*J282,2)</f>
        <v>0</v>
      </c>
      <c r="L282" s="182">
        <v>21</v>
      </c>
      <c r="M282" s="182">
        <f>G282*(1+L282/100)</f>
        <v>0</v>
      </c>
      <c r="N282" s="182">
        <v>1.8970000000000001E-2</v>
      </c>
      <c r="O282" s="182">
        <f>ROUND(E282*N282,2)</f>
        <v>0.04</v>
      </c>
      <c r="P282" s="182">
        <v>0</v>
      </c>
      <c r="Q282" s="182">
        <f>ROUND(E282*P282,2)</f>
        <v>0</v>
      </c>
      <c r="R282" s="182" t="s">
        <v>166</v>
      </c>
      <c r="S282" s="182" t="s">
        <v>150</v>
      </c>
      <c r="T282" s="183" t="s">
        <v>150</v>
      </c>
      <c r="U282" s="158">
        <v>1.86</v>
      </c>
      <c r="V282" s="158">
        <f>ROUND(E282*U282,2)</f>
        <v>3.72</v>
      </c>
      <c r="W282" s="158"/>
      <c r="X282" s="158" t="s">
        <v>142</v>
      </c>
      <c r="Y282" s="148"/>
      <c r="Z282" s="148"/>
      <c r="AA282" s="148"/>
      <c r="AB282" s="148"/>
      <c r="AC282" s="148"/>
      <c r="AD282" s="148"/>
      <c r="AE282" s="148"/>
      <c r="AF282" s="148"/>
      <c r="AG282" s="148" t="s">
        <v>143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22.5" outlineLevel="1" x14ac:dyDescent="0.2">
      <c r="A283" s="169">
        <v>86</v>
      </c>
      <c r="B283" s="170" t="s">
        <v>480</v>
      </c>
      <c r="C283" s="187" t="s">
        <v>481</v>
      </c>
      <c r="D283" s="171" t="s">
        <v>249</v>
      </c>
      <c r="E283" s="172">
        <v>8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4">
        <v>4.8599999999999997E-3</v>
      </c>
      <c r="O283" s="174">
        <f>ROUND(E283*N283,2)</f>
        <v>0.04</v>
      </c>
      <c r="P283" s="174">
        <v>0</v>
      </c>
      <c r="Q283" s="174">
        <f>ROUND(E283*P283,2)</f>
        <v>0</v>
      </c>
      <c r="R283" s="174" t="s">
        <v>166</v>
      </c>
      <c r="S283" s="174" t="s">
        <v>150</v>
      </c>
      <c r="T283" s="175" t="s">
        <v>150</v>
      </c>
      <c r="U283" s="158">
        <v>0.36</v>
      </c>
      <c r="V283" s="158">
        <f>ROUND(E283*U283,2)</f>
        <v>2.88</v>
      </c>
      <c r="W283" s="158"/>
      <c r="X283" s="158" t="s">
        <v>142</v>
      </c>
      <c r="Y283" s="148"/>
      <c r="Z283" s="148"/>
      <c r="AA283" s="148"/>
      <c r="AB283" s="148"/>
      <c r="AC283" s="148"/>
      <c r="AD283" s="148"/>
      <c r="AE283" s="148"/>
      <c r="AF283" s="148"/>
      <c r="AG283" s="148" t="s">
        <v>143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ht="22.5" outlineLevel="1" x14ac:dyDescent="0.2">
      <c r="A284" s="155"/>
      <c r="B284" s="156"/>
      <c r="C284" s="253" t="s">
        <v>482</v>
      </c>
      <c r="D284" s="254"/>
      <c r="E284" s="254"/>
      <c r="F284" s="254"/>
      <c r="G284" s="254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145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76" t="str">
        <f>C284</f>
        <v>a poloplastických hmot na montážní pěnu, zapravení omítky pod parapetem, těsnění spáry mezi parapetem a rámem okna, dodávka silikonu.</v>
      </c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8" t="s">
        <v>483</v>
      </c>
      <c r="D285" s="160"/>
      <c r="E285" s="161"/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147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8" t="s">
        <v>484</v>
      </c>
      <c r="D286" s="160"/>
      <c r="E286" s="161"/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147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8" t="s">
        <v>485</v>
      </c>
      <c r="D287" s="160"/>
      <c r="E287" s="161">
        <v>2</v>
      </c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147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8" t="s">
        <v>486</v>
      </c>
      <c r="D288" s="160"/>
      <c r="E288" s="161">
        <v>6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147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22.5" outlineLevel="1" x14ac:dyDescent="0.2">
      <c r="A289" s="177">
        <v>87</v>
      </c>
      <c r="B289" s="178" t="s">
        <v>487</v>
      </c>
      <c r="C289" s="189" t="s">
        <v>488</v>
      </c>
      <c r="D289" s="179" t="s">
        <v>232</v>
      </c>
      <c r="E289" s="180">
        <v>1</v>
      </c>
      <c r="F289" s="181"/>
      <c r="G289" s="182">
        <f>ROUND(E289*F289,2)</f>
        <v>0</v>
      </c>
      <c r="H289" s="181"/>
      <c r="I289" s="182">
        <f>ROUND(E289*H289,2)</f>
        <v>0</v>
      </c>
      <c r="J289" s="181"/>
      <c r="K289" s="182">
        <f>ROUND(E289*J289,2)</f>
        <v>0</v>
      </c>
      <c r="L289" s="182">
        <v>21</v>
      </c>
      <c r="M289" s="182">
        <f>G289*(1+L289/100)</f>
        <v>0</v>
      </c>
      <c r="N289" s="182">
        <v>1.0999999999999999E-2</v>
      </c>
      <c r="O289" s="182">
        <f>ROUND(E289*N289,2)</f>
        <v>0.01</v>
      </c>
      <c r="P289" s="182">
        <v>0</v>
      </c>
      <c r="Q289" s="182">
        <f>ROUND(E289*P289,2)</f>
        <v>0</v>
      </c>
      <c r="R289" s="182" t="s">
        <v>443</v>
      </c>
      <c r="S289" s="182" t="s">
        <v>150</v>
      </c>
      <c r="T289" s="183" t="s">
        <v>150</v>
      </c>
      <c r="U289" s="158">
        <v>0</v>
      </c>
      <c r="V289" s="158">
        <f>ROUND(E289*U289,2)</f>
        <v>0</v>
      </c>
      <c r="W289" s="158"/>
      <c r="X289" s="158" t="s">
        <v>444</v>
      </c>
      <c r="Y289" s="148"/>
      <c r="Z289" s="148"/>
      <c r="AA289" s="148"/>
      <c r="AB289" s="148"/>
      <c r="AC289" s="148"/>
      <c r="AD289" s="148"/>
      <c r="AE289" s="148"/>
      <c r="AF289" s="148"/>
      <c r="AG289" s="148" t="s">
        <v>445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ht="22.5" outlineLevel="1" x14ac:dyDescent="0.2">
      <c r="A290" s="177">
        <v>88</v>
      </c>
      <c r="B290" s="178" t="s">
        <v>489</v>
      </c>
      <c r="C290" s="189" t="s">
        <v>490</v>
      </c>
      <c r="D290" s="179" t="s">
        <v>232</v>
      </c>
      <c r="E290" s="180">
        <v>1</v>
      </c>
      <c r="F290" s="181"/>
      <c r="G290" s="182">
        <f>ROUND(E290*F290,2)</f>
        <v>0</v>
      </c>
      <c r="H290" s="181"/>
      <c r="I290" s="182">
        <f>ROUND(E290*H290,2)</f>
        <v>0</v>
      </c>
      <c r="J290" s="181"/>
      <c r="K290" s="182">
        <f>ROUND(E290*J290,2)</f>
        <v>0</v>
      </c>
      <c r="L290" s="182">
        <v>21</v>
      </c>
      <c r="M290" s="182">
        <f>G290*(1+L290/100)</f>
        <v>0</v>
      </c>
      <c r="N290" s="182">
        <v>1.12E-2</v>
      </c>
      <c r="O290" s="182">
        <f>ROUND(E290*N290,2)</f>
        <v>0.01</v>
      </c>
      <c r="P290" s="182">
        <v>0</v>
      </c>
      <c r="Q290" s="182">
        <f>ROUND(E290*P290,2)</f>
        <v>0</v>
      </c>
      <c r="R290" s="182" t="s">
        <v>443</v>
      </c>
      <c r="S290" s="182" t="s">
        <v>150</v>
      </c>
      <c r="T290" s="183" t="s">
        <v>150</v>
      </c>
      <c r="U290" s="158">
        <v>0</v>
      </c>
      <c r="V290" s="158">
        <f>ROUND(E290*U290,2)</f>
        <v>0</v>
      </c>
      <c r="W290" s="158"/>
      <c r="X290" s="158" t="s">
        <v>444</v>
      </c>
      <c r="Y290" s="148"/>
      <c r="Z290" s="148"/>
      <c r="AA290" s="148"/>
      <c r="AB290" s="148"/>
      <c r="AC290" s="148"/>
      <c r="AD290" s="148"/>
      <c r="AE290" s="148"/>
      <c r="AF290" s="148"/>
      <c r="AG290" s="148" t="s">
        <v>445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x14ac:dyDescent="0.2">
      <c r="A291" s="163" t="s">
        <v>135</v>
      </c>
      <c r="B291" s="164" t="s">
        <v>74</v>
      </c>
      <c r="C291" s="186" t="s">
        <v>75</v>
      </c>
      <c r="D291" s="165"/>
      <c r="E291" s="166"/>
      <c r="F291" s="167"/>
      <c r="G291" s="167">
        <f>SUMIF(AG292:AG308,"&lt;&gt;NOR",G292:G308)</f>
        <v>0</v>
      </c>
      <c r="H291" s="167"/>
      <c r="I291" s="167">
        <f>SUM(I292:I308)</f>
        <v>0</v>
      </c>
      <c r="J291" s="167"/>
      <c r="K291" s="167">
        <f>SUM(K292:K308)</f>
        <v>0</v>
      </c>
      <c r="L291" s="167"/>
      <c r="M291" s="167">
        <f>SUM(M292:M308)</f>
        <v>0</v>
      </c>
      <c r="N291" s="167"/>
      <c r="O291" s="167">
        <f>SUM(O292:O308)</f>
        <v>10.78</v>
      </c>
      <c r="P291" s="167"/>
      <c r="Q291" s="167">
        <f>SUM(Q292:Q308)</f>
        <v>0</v>
      </c>
      <c r="R291" s="167"/>
      <c r="S291" s="167"/>
      <c r="T291" s="168"/>
      <c r="U291" s="162"/>
      <c r="V291" s="162">
        <f>SUM(V292:V308)</f>
        <v>306.14999999999998</v>
      </c>
      <c r="W291" s="162"/>
      <c r="X291" s="162"/>
      <c r="AG291" t="s">
        <v>136</v>
      </c>
    </row>
    <row r="292" spans="1:60" ht="22.5" outlineLevel="1" x14ac:dyDescent="0.2">
      <c r="A292" s="169">
        <v>89</v>
      </c>
      <c r="B292" s="170" t="s">
        <v>491</v>
      </c>
      <c r="C292" s="187" t="s">
        <v>492</v>
      </c>
      <c r="D292" s="171" t="s">
        <v>172</v>
      </c>
      <c r="E292" s="172">
        <v>300.928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74">
        <v>1.8380000000000001E-2</v>
      </c>
      <c r="O292" s="174">
        <f>ROUND(E292*N292,2)</f>
        <v>5.53</v>
      </c>
      <c r="P292" s="174">
        <v>0</v>
      </c>
      <c r="Q292" s="174">
        <f>ROUND(E292*P292,2)</f>
        <v>0</v>
      </c>
      <c r="R292" s="174" t="s">
        <v>493</v>
      </c>
      <c r="S292" s="174" t="s">
        <v>150</v>
      </c>
      <c r="T292" s="175" t="s">
        <v>150</v>
      </c>
      <c r="U292" s="158">
        <v>0.14399999999999999</v>
      </c>
      <c r="V292" s="158">
        <f>ROUND(E292*U292,2)</f>
        <v>43.33</v>
      </c>
      <c r="W292" s="158"/>
      <c r="X292" s="158" t="s">
        <v>142</v>
      </c>
      <c r="Y292" s="148"/>
      <c r="Z292" s="148"/>
      <c r="AA292" s="148"/>
      <c r="AB292" s="148"/>
      <c r="AC292" s="148"/>
      <c r="AD292" s="148"/>
      <c r="AE292" s="148"/>
      <c r="AF292" s="148"/>
      <c r="AG292" s="148" t="s">
        <v>143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253" t="s">
        <v>494</v>
      </c>
      <c r="D293" s="254"/>
      <c r="E293" s="254"/>
      <c r="F293" s="254"/>
      <c r="G293" s="254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145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257" t="s">
        <v>495</v>
      </c>
      <c r="D294" s="258"/>
      <c r="E294" s="258"/>
      <c r="F294" s="258"/>
      <c r="G294" s="2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179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8" t="s">
        <v>496</v>
      </c>
      <c r="D295" s="160"/>
      <c r="E295" s="161">
        <v>300.928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147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ht="33.75" outlineLevel="1" x14ac:dyDescent="0.2">
      <c r="A296" s="169">
        <v>90</v>
      </c>
      <c r="B296" s="170" t="s">
        <v>497</v>
      </c>
      <c r="C296" s="187" t="s">
        <v>498</v>
      </c>
      <c r="D296" s="171" t="s">
        <v>172</v>
      </c>
      <c r="E296" s="172">
        <v>902.78399999999999</v>
      </c>
      <c r="F296" s="173"/>
      <c r="G296" s="174">
        <f>ROUND(E296*F296,2)</f>
        <v>0</v>
      </c>
      <c r="H296" s="173"/>
      <c r="I296" s="174">
        <f>ROUND(E296*H296,2)</f>
        <v>0</v>
      </c>
      <c r="J296" s="173"/>
      <c r="K296" s="174">
        <f>ROUND(E296*J296,2)</f>
        <v>0</v>
      </c>
      <c r="L296" s="174">
        <v>21</v>
      </c>
      <c r="M296" s="174">
        <f>G296*(1+L296/100)</f>
        <v>0</v>
      </c>
      <c r="N296" s="174">
        <v>9.7000000000000005E-4</v>
      </c>
      <c r="O296" s="174">
        <f>ROUND(E296*N296,2)</f>
        <v>0.88</v>
      </c>
      <c r="P296" s="174">
        <v>0</v>
      </c>
      <c r="Q296" s="174">
        <f>ROUND(E296*P296,2)</f>
        <v>0</v>
      </c>
      <c r="R296" s="174" t="s">
        <v>493</v>
      </c>
      <c r="S296" s="174" t="s">
        <v>150</v>
      </c>
      <c r="T296" s="175" t="s">
        <v>150</v>
      </c>
      <c r="U296" s="158">
        <v>6.0000000000000001E-3</v>
      </c>
      <c r="V296" s="158">
        <f>ROUND(E296*U296,2)</f>
        <v>5.42</v>
      </c>
      <c r="W296" s="158"/>
      <c r="X296" s="158" t="s">
        <v>142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143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253" t="s">
        <v>494</v>
      </c>
      <c r="D297" s="254"/>
      <c r="E297" s="254"/>
      <c r="F297" s="254"/>
      <c r="G297" s="254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145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8" t="s">
        <v>499</v>
      </c>
      <c r="D298" s="160"/>
      <c r="E298" s="161">
        <v>902.78399999999999</v>
      </c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147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69">
        <v>91</v>
      </c>
      <c r="B299" s="170" t="s">
        <v>500</v>
      </c>
      <c r="C299" s="187" t="s">
        <v>501</v>
      </c>
      <c r="D299" s="171" t="s">
        <v>172</v>
      </c>
      <c r="E299" s="172">
        <v>300.928</v>
      </c>
      <c r="F299" s="173"/>
      <c r="G299" s="174">
        <f>ROUND(E299*F299,2)</f>
        <v>0</v>
      </c>
      <c r="H299" s="173"/>
      <c r="I299" s="174">
        <f>ROUND(E299*H299,2)</f>
        <v>0</v>
      </c>
      <c r="J299" s="173"/>
      <c r="K299" s="174">
        <f>ROUND(E299*J299,2)</f>
        <v>0</v>
      </c>
      <c r="L299" s="174">
        <v>21</v>
      </c>
      <c r="M299" s="174">
        <f>G299*(1+L299/100)</f>
        <v>0</v>
      </c>
      <c r="N299" s="174">
        <v>0</v>
      </c>
      <c r="O299" s="174">
        <f>ROUND(E299*N299,2)</f>
        <v>0</v>
      </c>
      <c r="P299" s="174">
        <v>0</v>
      </c>
      <c r="Q299" s="174">
        <f>ROUND(E299*P299,2)</f>
        <v>0</v>
      </c>
      <c r="R299" s="174" t="s">
        <v>493</v>
      </c>
      <c r="S299" s="174" t="s">
        <v>150</v>
      </c>
      <c r="T299" s="175" t="s">
        <v>150</v>
      </c>
      <c r="U299" s="158">
        <v>0.126</v>
      </c>
      <c r="V299" s="158">
        <f>ROUND(E299*U299,2)</f>
        <v>37.92</v>
      </c>
      <c r="W299" s="158"/>
      <c r="X299" s="158" t="s">
        <v>142</v>
      </c>
      <c r="Y299" s="148"/>
      <c r="Z299" s="148"/>
      <c r="AA299" s="148"/>
      <c r="AB299" s="148"/>
      <c r="AC299" s="148"/>
      <c r="AD299" s="148"/>
      <c r="AE299" s="148"/>
      <c r="AF299" s="148"/>
      <c r="AG299" s="148" t="s">
        <v>143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8" t="s">
        <v>496</v>
      </c>
      <c r="D300" s="160"/>
      <c r="E300" s="161">
        <v>300.928</v>
      </c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147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69">
        <v>92</v>
      </c>
      <c r="B301" s="170" t="s">
        <v>502</v>
      </c>
      <c r="C301" s="187" t="s">
        <v>503</v>
      </c>
      <c r="D301" s="171" t="s">
        <v>172</v>
      </c>
      <c r="E301" s="172">
        <v>270</v>
      </c>
      <c r="F301" s="173"/>
      <c r="G301" s="174">
        <f>ROUND(E301*F301,2)</f>
        <v>0</v>
      </c>
      <c r="H301" s="173"/>
      <c r="I301" s="174">
        <f>ROUND(E301*H301,2)</f>
        <v>0</v>
      </c>
      <c r="J301" s="173"/>
      <c r="K301" s="174">
        <f>ROUND(E301*J301,2)</f>
        <v>0</v>
      </c>
      <c r="L301" s="174">
        <v>21</v>
      </c>
      <c r="M301" s="174">
        <f>G301*(1+L301/100)</f>
        <v>0</v>
      </c>
      <c r="N301" s="174">
        <v>1.58E-3</v>
      </c>
      <c r="O301" s="174">
        <f>ROUND(E301*N301,2)</f>
        <v>0.43</v>
      </c>
      <c r="P301" s="174">
        <v>0</v>
      </c>
      <c r="Q301" s="174">
        <f>ROUND(E301*P301,2)</f>
        <v>0</v>
      </c>
      <c r="R301" s="174" t="s">
        <v>493</v>
      </c>
      <c r="S301" s="174" t="s">
        <v>150</v>
      </c>
      <c r="T301" s="175" t="s">
        <v>150</v>
      </c>
      <c r="U301" s="158">
        <v>0.21</v>
      </c>
      <c r="V301" s="158">
        <f>ROUND(E301*U301,2)</f>
        <v>56.7</v>
      </c>
      <c r="W301" s="158"/>
      <c r="X301" s="158" t="s">
        <v>142</v>
      </c>
      <c r="Y301" s="148"/>
      <c r="Z301" s="148"/>
      <c r="AA301" s="148"/>
      <c r="AB301" s="148"/>
      <c r="AC301" s="148"/>
      <c r="AD301" s="148"/>
      <c r="AE301" s="148"/>
      <c r="AF301" s="148"/>
      <c r="AG301" s="148" t="s">
        <v>143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8" t="s">
        <v>504</v>
      </c>
      <c r="D302" s="160"/>
      <c r="E302" s="161">
        <v>240</v>
      </c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147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8" t="s">
        <v>505</v>
      </c>
      <c r="D303" s="160"/>
      <c r="E303" s="161">
        <v>30</v>
      </c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147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69">
        <v>93</v>
      </c>
      <c r="B304" s="170" t="s">
        <v>502</v>
      </c>
      <c r="C304" s="187" t="s">
        <v>503</v>
      </c>
      <c r="D304" s="171" t="s">
        <v>172</v>
      </c>
      <c r="E304" s="172">
        <v>9.3800000000000008</v>
      </c>
      <c r="F304" s="173"/>
      <c r="G304" s="174">
        <f>ROUND(E304*F304,2)</f>
        <v>0</v>
      </c>
      <c r="H304" s="173"/>
      <c r="I304" s="174">
        <f>ROUND(E304*H304,2)</f>
        <v>0</v>
      </c>
      <c r="J304" s="173"/>
      <c r="K304" s="174">
        <f>ROUND(E304*J304,2)</f>
        <v>0</v>
      </c>
      <c r="L304" s="174">
        <v>21</v>
      </c>
      <c r="M304" s="174">
        <f>G304*(1+L304/100)</f>
        <v>0</v>
      </c>
      <c r="N304" s="174">
        <v>1.58E-3</v>
      </c>
      <c r="O304" s="174">
        <f>ROUND(E304*N304,2)</f>
        <v>0.01</v>
      </c>
      <c r="P304" s="174">
        <v>0</v>
      </c>
      <c r="Q304" s="174">
        <f>ROUND(E304*P304,2)</f>
        <v>0</v>
      </c>
      <c r="R304" s="174" t="s">
        <v>493</v>
      </c>
      <c r="S304" s="174" t="s">
        <v>150</v>
      </c>
      <c r="T304" s="175" t="s">
        <v>150</v>
      </c>
      <c r="U304" s="158">
        <v>0.21</v>
      </c>
      <c r="V304" s="158">
        <f>ROUND(E304*U304,2)</f>
        <v>1.97</v>
      </c>
      <c r="W304" s="158"/>
      <c r="X304" s="158" t="s">
        <v>142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143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8" t="s">
        <v>506</v>
      </c>
      <c r="D305" s="160"/>
      <c r="E305" s="161">
        <v>9.3800000000000008</v>
      </c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147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69">
        <v>94</v>
      </c>
      <c r="B306" s="170" t="s">
        <v>507</v>
      </c>
      <c r="C306" s="187" t="s">
        <v>508</v>
      </c>
      <c r="D306" s="171" t="s">
        <v>172</v>
      </c>
      <c r="E306" s="172">
        <v>618.5</v>
      </c>
      <c r="F306" s="173"/>
      <c r="G306" s="174">
        <f>ROUND(E306*F306,2)</f>
        <v>0</v>
      </c>
      <c r="H306" s="173"/>
      <c r="I306" s="174">
        <f>ROUND(E306*H306,2)</f>
        <v>0</v>
      </c>
      <c r="J306" s="173"/>
      <c r="K306" s="174">
        <f>ROUND(E306*J306,2)</f>
        <v>0</v>
      </c>
      <c r="L306" s="174">
        <v>21</v>
      </c>
      <c r="M306" s="174">
        <f>G306*(1+L306/100)</f>
        <v>0</v>
      </c>
      <c r="N306" s="174">
        <v>6.3499999999999997E-3</v>
      </c>
      <c r="O306" s="174">
        <f>ROUND(E306*N306,2)</f>
        <v>3.93</v>
      </c>
      <c r="P306" s="174">
        <v>0</v>
      </c>
      <c r="Q306" s="174">
        <f>ROUND(E306*P306,2)</f>
        <v>0</v>
      </c>
      <c r="R306" s="174" t="s">
        <v>493</v>
      </c>
      <c r="S306" s="174" t="s">
        <v>150</v>
      </c>
      <c r="T306" s="175" t="s">
        <v>150</v>
      </c>
      <c r="U306" s="158">
        <v>0.26</v>
      </c>
      <c r="V306" s="158">
        <f>ROUND(E306*U306,2)</f>
        <v>160.81</v>
      </c>
      <c r="W306" s="158"/>
      <c r="X306" s="158" t="s">
        <v>142</v>
      </c>
      <c r="Y306" s="148"/>
      <c r="Z306" s="148"/>
      <c r="AA306" s="148"/>
      <c r="AB306" s="148"/>
      <c r="AC306" s="148"/>
      <c r="AD306" s="148"/>
      <c r="AE306" s="148"/>
      <c r="AF306" s="148"/>
      <c r="AG306" s="148" t="s">
        <v>143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8" t="s">
        <v>509</v>
      </c>
      <c r="D307" s="160"/>
      <c r="E307" s="161">
        <v>590</v>
      </c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147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8" t="s">
        <v>510</v>
      </c>
      <c r="D308" s="160"/>
      <c r="E308" s="161">
        <v>28.5</v>
      </c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147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x14ac:dyDescent="0.2">
      <c r="A309" s="163" t="s">
        <v>135</v>
      </c>
      <c r="B309" s="164" t="s">
        <v>76</v>
      </c>
      <c r="C309" s="186" t="s">
        <v>77</v>
      </c>
      <c r="D309" s="165"/>
      <c r="E309" s="166"/>
      <c r="F309" s="167"/>
      <c r="G309" s="167">
        <f>SUMIF(AG310:AG312,"&lt;&gt;NOR",G310:G312)</f>
        <v>0</v>
      </c>
      <c r="H309" s="167"/>
      <c r="I309" s="167">
        <f>SUM(I310:I312)</f>
        <v>0</v>
      </c>
      <c r="J309" s="167"/>
      <c r="K309" s="167">
        <f>SUM(K310:K312)</f>
        <v>0</v>
      </c>
      <c r="L309" s="167"/>
      <c r="M309" s="167">
        <f>SUM(M310:M312)</f>
        <v>0</v>
      </c>
      <c r="N309" s="167"/>
      <c r="O309" s="167">
        <f>SUM(O310:O312)</f>
        <v>0.02</v>
      </c>
      <c r="P309" s="167"/>
      <c r="Q309" s="167">
        <f>SUM(Q310:Q312)</f>
        <v>0</v>
      </c>
      <c r="R309" s="167"/>
      <c r="S309" s="167"/>
      <c r="T309" s="168"/>
      <c r="U309" s="162"/>
      <c r="V309" s="162">
        <f>SUM(V310:V312)</f>
        <v>195.95</v>
      </c>
      <c r="W309" s="162"/>
      <c r="X309" s="162"/>
      <c r="AG309" t="s">
        <v>136</v>
      </c>
    </row>
    <row r="310" spans="1:60" ht="56.25" outlineLevel="1" x14ac:dyDescent="0.2">
      <c r="A310" s="177">
        <v>95</v>
      </c>
      <c r="B310" s="178" t="s">
        <v>511</v>
      </c>
      <c r="C310" s="189" t="s">
        <v>512</v>
      </c>
      <c r="D310" s="179" t="s">
        <v>172</v>
      </c>
      <c r="E310" s="180">
        <v>549.57000000000005</v>
      </c>
      <c r="F310" s="181"/>
      <c r="G310" s="182">
        <f>ROUND(E310*F310,2)</f>
        <v>0</v>
      </c>
      <c r="H310" s="181"/>
      <c r="I310" s="182">
        <f>ROUND(E310*H310,2)</f>
        <v>0</v>
      </c>
      <c r="J310" s="181"/>
      <c r="K310" s="182">
        <f>ROUND(E310*J310,2)</f>
        <v>0</v>
      </c>
      <c r="L310" s="182">
        <v>21</v>
      </c>
      <c r="M310" s="182">
        <f>G310*(1+L310/100)</f>
        <v>0</v>
      </c>
      <c r="N310" s="182">
        <v>4.0000000000000003E-5</v>
      </c>
      <c r="O310" s="182">
        <f>ROUND(E310*N310,2)</f>
        <v>0.02</v>
      </c>
      <c r="P310" s="182">
        <v>0</v>
      </c>
      <c r="Q310" s="182">
        <f>ROUND(E310*P310,2)</f>
        <v>0</v>
      </c>
      <c r="R310" s="182" t="s">
        <v>166</v>
      </c>
      <c r="S310" s="182" t="s">
        <v>150</v>
      </c>
      <c r="T310" s="183" t="s">
        <v>150</v>
      </c>
      <c r="U310" s="158">
        <v>0.31</v>
      </c>
      <c r="V310" s="158">
        <f>ROUND(E310*U310,2)</f>
        <v>170.37</v>
      </c>
      <c r="W310" s="158"/>
      <c r="X310" s="158" t="s">
        <v>142</v>
      </c>
      <c r="Y310" s="148"/>
      <c r="Z310" s="148"/>
      <c r="AA310" s="148"/>
      <c r="AB310" s="148"/>
      <c r="AC310" s="148"/>
      <c r="AD310" s="148"/>
      <c r="AE310" s="148"/>
      <c r="AF310" s="148"/>
      <c r="AG310" s="148" t="s">
        <v>143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ht="33.75" outlineLevel="1" x14ac:dyDescent="0.2">
      <c r="A311" s="169">
        <v>96</v>
      </c>
      <c r="B311" s="170" t="s">
        <v>513</v>
      </c>
      <c r="C311" s="187" t="s">
        <v>514</v>
      </c>
      <c r="D311" s="171" t="s">
        <v>172</v>
      </c>
      <c r="E311" s="172">
        <v>184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74">
        <v>0</v>
      </c>
      <c r="O311" s="174">
        <f>ROUND(E311*N311,2)</f>
        <v>0</v>
      </c>
      <c r="P311" s="174">
        <v>0</v>
      </c>
      <c r="Q311" s="174">
        <f>ROUND(E311*P311,2)</f>
        <v>0</v>
      </c>
      <c r="R311" s="174" t="s">
        <v>166</v>
      </c>
      <c r="S311" s="174" t="s">
        <v>150</v>
      </c>
      <c r="T311" s="175" t="s">
        <v>150</v>
      </c>
      <c r="U311" s="158">
        <v>0.13900000000000001</v>
      </c>
      <c r="V311" s="158">
        <f>ROUND(E311*U311,2)</f>
        <v>25.58</v>
      </c>
      <c r="W311" s="158"/>
      <c r="X311" s="158" t="s">
        <v>142</v>
      </c>
      <c r="Y311" s="148"/>
      <c r="Z311" s="148"/>
      <c r="AA311" s="148"/>
      <c r="AB311" s="148"/>
      <c r="AC311" s="148"/>
      <c r="AD311" s="148"/>
      <c r="AE311" s="148"/>
      <c r="AF311" s="148"/>
      <c r="AG311" s="148" t="s">
        <v>143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8" t="s">
        <v>515</v>
      </c>
      <c r="D312" s="160"/>
      <c r="E312" s="161">
        <v>184</v>
      </c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147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x14ac:dyDescent="0.2">
      <c r="A313" s="163" t="s">
        <v>135</v>
      </c>
      <c r="B313" s="164" t="s">
        <v>78</v>
      </c>
      <c r="C313" s="186" t="s">
        <v>79</v>
      </c>
      <c r="D313" s="165"/>
      <c r="E313" s="166"/>
      <c r="F313" s="167"/>
      <c r="G313" s="167">
        <f>SUMIF(AG314:AG416,"&lt;&gt;NOR",G314:G416)</f>
        <v>0</v>
      </c>
      <c r="H313" s="167"/>
      <c r="I313" s="167">
        <f>SUM(I314:I416)</f>
        <v>0</v>
      </c>
      <c r="J313" s="167"/>
      <c r="K313" s="167">
        <f>SUM(K314:K416)</f>
        <v>0</v>
      </c>
      <c r="L313" s="167"/>
      <c r="M313" s="167">
        <f>SUM(M314:M416)</f>
        <v>0</v>
      </c>
      <c r="N313" s="167"/>
      <c r="O313" s="167">
        <f>SUM(O314:O416)</f>
        <v>0.51</v>
      </c>
      <c r="P313" s="167"/>
      <c r="Q313" s="167">
        <f>SUM(Q314:Q416)</f>
        <v>121.11000000000003</v>
      </c>
      <c r="R313" s="167"/>
      <c r="S313" s="167"/>
      <c r="T313" s="168"/>
      <c r="U313" s="162"/>
      <c r="V313" s="162">
        <f>SUM(V314:V416)</f>
        <v>450.88</v>
      </c>
      <c r="W313" s="162"/>
      <c r="X313" s="162"/>
      <c r="AG313" t="s">
        <v>136</v>
      </c>
    </row>
    <row r="314" spans="1:60" outlineLevel="1" x14ac:dyDescent="0.2">
      <c r="A314" s="169">
        <v>97</v>
      </c>
      <c r="B314" s="170" t="s">
        <v>516</v>
      </c>
      <c r="C314" s="187" t="s">
        <v>517</v>
      </c>
      <c r="D314" s="171" t="s">
        <v>139</v>
      </c>
      <c r="E314" s="172">
        <v>6.8460999999999999</v>
      </c>
      <c r="F314" s="173"/>
      <c r="G314" s="174">
        <f>ROUND(E314*F314,2)</f>
        <v>0</v>
      </c>
      <c r="H314" s="173"/>
      <c r="I314" s="174">
        <f>ROUND(E314*H314,2)</f>
        <v>0</v>
      </c>
      <c r="J314" s="173"/>
      <c r="K314" s="174">
        <f>ROUND(E314*J314,2)</f>
        <v>0</v>
      </c>
      <c r="L314" s="174">
        <v>21</v>
      </c>
      <c r="M314" s="174">
        <f>G314*(1+L314/100)</f>
        <v>0</v>
      </c>
      <c r="N314" s="174">
        <v>0</v>
      </c>
      <c r="O314" s="174">
        <f>ROUND(E314*N314,2)</f>
        <v>0</v>
      </c>
      <c r="P314" s="174">
        <v>2.85</v>
      </c>
      <c r="Q314" s="174">
        <f>ROUND(E314*P314,2)</f>
        <v>19.510000000000002</v>
      </c>
      <c r="R314" s="174" t="s">
        <v>518</v>
      </c>
      <c r="S314" s="174" t="s">
        <v>150</v>
      </c>
      <c r="T314" s="175" t="s">
        <v>150</v>
      </c>
      <c r="U314" s="158">
        <v>17.61</v>
      </c>
      <c r="V314" s="158">
        <f>ROUND(E314*U314,2)</f>
        <v>120.56</v>
      </c>
      <c r="W314" s="158"/>
      <c r="X314" s="158" t="s">
        <v>142</v>
      </c>
      <c r="Y314" s="148"/>
      <c r="Z314" s="148"/>
      <c r="AA314" s="148"/>
      <c r="AB314" s="148"/>
      <c r="AC314" s="148"/>
      <c r="AD314" s="148"/>
      <c r="AE314" s="148"/>
      <c r="AF314" s="148"/>
      <c r="AG314" s="148" t="s">
        <v>143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253" t="s">
        <v>519</v>
      </c>
      <c r="D315" s="254"/>
      <c r="E315" s="254"/>
      <c r="F315" s="254"/>
      <c r="G315" s="254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145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76" t="str">
        <f>C315</f>
        <v>s naložením vybouraných hmot a suti na dopravní prostředek nebo s odklizením na hromady do vzdálenosti 20 m</v>
      </c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257" t="s">
        <v>520</v>
      </c>
      <c r="D316" s="258"/>
      <c r="E316" s="258"/>
      <c r="F316" s="258"/>
      <c r="G316" s="2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179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76" t="str">
        <f>C316</f>
        <v>Včetně bourání geotextilií, výplně otvorů tvárnic, drenáží, trubek a dilatačních prvků apod. zabudovaných v bouraných konstrukcích.</v>
      </c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8" t="s">
        <v>278</v>
      </c>
      <c r="D317" s="160"/>
      <c r="E317" s="161">
        <v>2.528</v>
      </c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147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8" t="s">
        <v>521</v>
      </c>
      <c r="D318" s="160"/>
      <c r="E318" s="161">
        <v>2.5852499999999998</v>
      </c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147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8" t="s">
        <v>522</v>
      </c>
      <c r="D319" s="160"/>
      <c r="E319" s="161">
        <v>1.1655</v>
      </c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147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8" t="s">
        <v>523</v>
      </c>
      <c r="D320" s="160"/>
      <c r="E320" s="161">
        <v>0.56735000000000002</v>
      </c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147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69">
        <v>98</v>
      </c>
      <c r="B321" s="170" t="s">
        <v>524</v>
      </c>
      <c r="C321" s="187" t="s">
        <v>525</v>
      </c>
      <c r="D321" s="171" t="s">
        <v>172</v>
      </c>
      <c r="E321" s="172">
        <v>59.803939999999997</v>
      </c>
      <c r="F321" s="173"/>
      <c r="G321" s="174">
        <f>ROUND(E321*F321,2)</f>
        <v>0</v>
      </c>
      <c r="H321" s="173"/>
      <c r="I321" s="174">
        <f>ROUND(E321*H321,2)</f>
        <v>0</v>
      </c>
      <c r="J321" s="173"/>
      <c r="K321" s="174">
        <f>ROUND(E321*J321,2)</f>
        <v>0</v>
      </c>
      <c r="L321" s="174">
        <v>21</v>
      </c>
      <c r="M321" s="174">
        <f>G321*(1+L321/100)</f>
        <v>0</v>
      </c>
      <c r="N321" s="174">
        <v>6.7000000000000002E-4</v>
      </c>
      <c r="O321" s="174">
        <f>ROUND(E321*N321,2)</f>
        <v>0.04</v>
      </c>
      <c r="P321" s="174">
        <v>0.26100000000000001</v>
      </c>
      <c r="Q321" s="174">
        <f>ROUND(E321*P321,2)</f>
        <v>15.61</v>
      </c>
      <c r="R321" s="174" t="s">
        <v>526</v>
      </c>
      <c r="S321" s="174" t="s">
        <v>527</v>
      </c>
      <c r="T321" s="175" t="s">
        <v>527</v>
      </c>
      <c r="U321" s="158">
        <v>0.26</v>
      </c>
      <c r="V321" s="158">
        <f>ROUND(E321*U321,2)</f>
        <v>15.55</v>
      </c>
      <c r="W321" s="158"/>
      <c r="X321" s="158" t="s">
        <v>142</v>
      </c>
      <c r="Y321" s="148"/>
      <c r="Z321" s="148"/>
      <c r="AA321" s="148"/>
      <c r="AB321" s="148"/>
      <c r="AC321" s="148"/>
      <c r="AD321" s="148"/>
      <c r="AE321" s="148"/>
      <c r="AF321" s="148"/>
      <c r="AG321" s="148" t="s">
        <v>143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ht="22.5" outlineLevel="1" x14ac:dyDescent="0.2">
      <c r="A322" s="155"/>
      <c r="B322" s="156"/>
      <c r="C322" s="253" t="s">
        <v>528</v>
      </c>
      <c r="D322" s="254"/>
      <c r="E322" s="254"/>
      <c r="F322" s="254"/>
      <c r="G322" s="254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145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76" t="str">
        <f>C322</f>
        <v>nebo vybourání otvorů průřezové plochy přes 4 m2 v příčkách, včetně pomocného lešení o výšce podlahy do 1900 mm a pro zatížení do 1,5 kPa  (150 kg/m2),</v>
      </c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8" t="s">
        <v>529</v>
      </c>
      <c r="D323" s="160"/>
      <c r="E323" s="161">
        <v>42.024000000000001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147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8" t="s">
        <v>530</v>
      </c>
      <c r="D324" s="160"/>
      <c r="E324" s="161">
        <v>17.77994</v>
      </c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147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ht="22.5" outlineLevel="1" x14ac:dyDescent="0.2">
      <c r="A325" s="169">
        <v>99</v>
      </c>
      <c r="B325" s="170" t="s">
        <v>531</v>
      </c>
      <c r="C325" s="187" t="s">
        <v>532</v>
      </c>
      <c r="D325" s="171" t="s">
        <v>139</v>
      </c>
      <c r="E325" s="172">
        <v>25.53313</v>
      </c>
      <c r="F325" s="173"/>
      <c r="G325" s="174">
        <f>ROUND(E325*F325,2)</f>
        <v>0</v>
      </c>
      <c r="H325" s="173"/>
      <c r="I325" s="174">
        <f>ROUND(E325*H325,2)</f>
        <v>0</v>
      </c>
      <c r="J325" s="173"/>
      <c r="K325" s="174">
        <f>ROUND(E325*J325,2)</f>
        <v>0</v>
      </c>
      <c r="L325" s="174">
        <v>21</v>
      </c>
      <c r="M325" s="174">
        <f>G325*(1+L325/100)</f>
        <v>0</v>
      </c>
      <c r="N325" s="174">
        <v>1.2800000000000001E-3</v>
      </c>
      <c r="O325" s="174">
        <f>ROUND(E325*N325,2)</f>
        <v>0.03</v>
      </c>
      <c r="P325" s="174">
        <v>1.8</v>
      </c>
      <c r="Q325" s="174">
        <f>ROUND(E325*P325,2)</f>
        <v>45.96</v>
      </c>
      <c r="R325" s="174" t="s">
        <v>526</v>
      </c>
      <c r="S325" s="174" t="s">
        <v>150</v>
      </c>
      <c r="T325" s="175" t="s">
        <v>150</v>
      </c>
      <c r="U325" s="158">
        <v>1.52</v>
      </c>
      <c r="V325" s="158">
        <f>ROUND(E325*U325,2)</f>
        <v>38.81</v>
      </c>
      <c r="W325" s="158"/>
      <c r="X325" s="158" t="s">
        <v>142</v>
      </c>
      <c r="Y325" s="148"/>
      <c r="Z325" s="148"/>
      <c r="AA325" s="148"/>
      <c r="AB325" s="148"/>
      <c r="AC325" s="148"/>
      <c r="AD325" s="148"/>
      <c r="AE325" s="148"/>
      <c r="AF325" s="148"/>
      <c r="AG325" s="148" t="s">
        <v>143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ht="22.5" outlineLevel="1" x14ac:dyDescent="0.2">
      <c r="A326" s="155"/>
      <c r="B326" s="156"/>
      <c r="C326" s="253" t="s">
        <v>533</v>
      </c>
      <c r="D326" s="254"/>
      <c r="E326" s="254"/>
      <c r="F326" s="254"/>
      <c r="G326" s="254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145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76" t="str">
        <f>C326</f>
        <v>nebo vybourání otvorů průřezové plochy přes 4 m2 ve zdivu nadzákladovém, včetně pomocného lešení o výšce podlahy do 1900 mm a pro zatížení do 1,5 kPa  (150 kg/m2)</v>
      </c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8" t="s">
        <v>534</v>
      </c>
      <c r="D327" s="160"/>
      <c r="E327" s="161">
        <v>20.44425</v>
      </c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147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8" t="s">
        <v>535</v>
      </c>
      <c r="D328" s="160"/>
      <c r="E328" s="161">
        <v>0.63</v>
      </c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147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8" t="s">
        <v>536</v>
      </c>
      <c r="D329" s="160"/>
      <c r="E329" s="161">
        <v>0.30013000000000001</v>
      </c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147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8" t="s">
        <v>537</v>
      </c>
      <c r="D330" s="160"/>
      <c r="E330" s="161">
        <v>4.1587500000000004</v>
      </c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147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69">
        <v>100</v>
      </c>
      <c r="B331" s="170" t="s">
        <v>538</v>
      </c>
      <c r="C331" s="187" t="s">
        <v>539</v>
      </c>
      <c r="D331" s="171" t="s">
        <v>172</v>
      </c>
      <c r="E331" s="172">
        <v>40.32</v>
      </c>
      <c r="F331" s="173"/>
      <c r="G331" s="174">
        <f>ROUND(E331*F331,2)</f>
        <v>0</v>
      </c>
      <c r="H331" s="173"/>
      <c r="I331" s="174">
        <f>ROUND(E331*H331,2)</f>
        <v>0</v>
      </c>
      <c r="J331" s="173"/>
      <c r="K331" s="174">
        <f>ROUND(E331*J331,2)</f>
        <v>0</v>
      </c>
      <c r="L331" s="174">
        <v>21</v>
      </c>
      <c r="M331" s="174">
        <f>G331*(1+L331/100)</f>
        <v>0</v>
      </c>
      <c r="N331" s="174">
        <v>6.7000000000000002E-4</v>
      </c>
      <c r="O331" s="174">
        <f>ROUND(E331*N331,2)</f>
        <v>0.03</v>
      </c>
      <c r="P331" s="174">
        <v>5.5E-2</v>
      </c>
      <c r="Q331" s="174">
        <f>ROUND(E331*P331,2)</f>
        <v>2.2200000000000002</v>
      </c>
      <c r="R331" s="174" t="s">
        <v>526</v>
      </c>
      <c r="S331" s="174" t="s">
        <v>150</v>
      </c>
      <c r="T331" s="175" t="s">
        <v>150</v>
      </c>
      <c r="U331" s="158">
        <v>0.38</v>
      </c>
      <c r="V331" s="158">
        <f>ROUND(E331*U331,2)</f>
        <v>15.32</v>
      </c>
      <c r="W331" s="158"/>
      <c r="X331" s="158" t="s">
        <v>142</v>
      </c>
      <c r="Y331" s="148"/>
      <c r="Z331" s="148"/>
      <c r="AA331" s="148"/>
      <c r="AB331" s="148"/>
      <c r="AC331" s="148"/>
      <c r="AD331" s="148"/>
      <c r="AE331" s="148"/>
      <c r="AF331" s="148"/>
      <c r="AG331" s="148" t="s">
        <v>143</v>
      </c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ht="22.5" outlineLevel="1" x14ac:dyDescent="0.2">
      <c r="A332" s="155"/>
      <c r="B332" s="156"/>
      <c r="C332" s="253" t="s">
        <v>540</v>
      </c>
      <c r="D332" s="254"/>
      <c r="E332" s="254"/>
      <c r="F332" s="254"/>
      <c r="G332" s="254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145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76" t="str">
        <f>C332</f>
        <v>nebo vybourání otvorů jakýchkoliv rozměrů, včetně pomocného lešení o výšce podlahy do 1900 mm a pro zatížení do 1,5 kPa  (150 kg/m2),</v>
      </c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8" t="s">
        <v>541</v>
      </c>
      <c r="D333" s="160"/>
      <c r="E333" s="161">
        <v>40.32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147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69">
        <v>101</v>
      </c>
      <c r="B334" s="170" t="s">
        <v>542</v>
      </c>
      <c r="C334" s="187" t="s">
        <v>543</v>
      </c>
      <c r="D334" s="171" t="s">
        <v>232</v>
      </c>
      <c r="E334" s="172">
        <v>8</v>
      </c>
      <c r="F334" s="173"/>
      <c r="G334" s="174">
        <f>ROUND(E334*F334,2)</f>
        <v>0</v>
      </c>
      <c r="H334" s="173"/>
      <c r="I334" s="174">
        <f>ROUND(E334*H334,2)</f>
        <v>0</v>
      </c>
      <c r="J334" s="173"/>
      <c r="K334" s="174">
        <f>ROUND(E334*J334,2)</f>
        <v>0</v>
      </c>
      <c r="L334" s="174">
        <v>21</v>
      </c>
      <c r="M334" s="174">
        <f>G334*(1+L334/100)</f>
        <v>0</v>
      </c>
      <c r="N334" s="174">
        <v>0</v>
      </c>
      <c r="O334" s="174">
        <f>ROUND(E334*N334,2)</f>
        <v>0</v>
      </c>
      <c r="P334" s="174">
        <v>0</v>
      </c>
      <c r="Q334" s="174">
        <f>ROUND(E334*P334,2)</f>
        <v>0</v>
      </c>
      <c r="R334" s="174" t="s">
        <v>526</v>
      </c>
      <c r="S334" s="174" t="s">
        <v>150</v>
      </c>
      <c r="T334" s="175" t="s">
        <v>150</v>
      </c>
      <c r="U334" s="158">
        <v>0.08</v>
      </c>
      <c r="V334" s="158">
        <f>ROUND(E334*U334,2)</f>
        <v>0.64</v>
      </c>
      <c r="W334" s="158"/>
      <c r="X334" s="158" t="s">
        <v>142</v>
      </c>
      <c r="Y334" s="148"/>
      <c r="Z334" s="148"/>
      <c r="AA334" s="148"/>
      <c r="AB334" s="148"/>
      <c r="AC334" s="148"/>
      <c r="AD334" s="148"/>
      <c r="AE334" s="148"/>
      <c r="AF334" s="148"/>
      <c r="AG334" s="148" t="s">
        <v>143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253" t="s">
        <v>544</v>
      </c>
      <c r="D335" s="254"/>
      <c r="E335" s="254"/>
      <c r="F335" s="254"/>
      <c r="G335" s="254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145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8" t="s">
        <v>545</v>
      </c>
      <c r="D336" s="160"/>
      <c r="E336" s="161">
        <v>4</v>
      </c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147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8" t="s">
        <v>546</v>
      </c>
      <c r="D337" s="160"/>
      <c r="E337" s="161">
        <v>4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147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69">
        <v>102</v>
      </c>
      <c r="B338" s="170" t="s">
        <v>547</v>
      </c>
      <c r="C338" s="187" t="s">
        <v>548</v>
      </c>
      <c r="D338" s="171" t="s">
        <v>232</v>
      </c>
      <c r="E338" s="172">
        <v>2</v>
      </c>
      <c r="F338" s="173"/>
      <c r="G338" s="174">
        <f>ROUND(E338*F338,2)</f>
        <v>0</v>
      </c>
      <c r="H338" s="173"/>
      <c r="I338" s="174">
        <f>ROUND(E338*H338,2)</f>
        <v>0</v>
      </c>
      <c r="J338" s="173"/>
      <c r="K338" s="174">
        <f>ROUND(E338*J338,2)</f>
        <v>0</v>
      </c>
      <c r="L338" s="174">
        <v>21</v>
      </c>
      <c r="M338" s="174">
        <f>G338*(1+L338/100)</f>
        <v>0</v>
      </c>
      <c r="N338" s="174">
        <v>0</v>
      </c>
      <c r="O338" s="174">
        <f>ROUND(E338*N338,2)</f>
        <v>0</v>
      </c>
      <c r="P338" s="174">
        <v>0</v>
      </c>
      <c r="Q338" s="174">
        <f>ROUND(E338*P338,2)</f>
        <v>0</v>
      </c>
      <c r="R338" s="174" t="s">
        <v>526</v>
      </c>
      <c r="S338" s="174" t="s">
        <v>150</v>
      </c>
      <c r="T338" s="175" t="s">
        <v>150</v>
      </c>
      <c r="U338" s="158">
        <v>0.14000000000000001</v>
      </c>
      <c r="V338" s="158">
        <f>ROUND(E338*U338,2)</f>
        <v>0.28000000000000003</v>
      </c>
      <c r="W338" s="158"/>
      <c r="X338" s="158" t="s">
        <v>142</v>
      </c>
      <c r="Y338" s="148"/>
      <c r="Z338" s="148"/>
      <c r="AA338" s="148"/>
      <c r="AB338" s="148"/>
      <c r="AC338" s="148"/>
      <c r="AD338" s="148"/>
      <c r="AE338" s="148"/>
      <c r="AF338" s="148"/>
      <c r="AG338" s="148" t="s">
        <v>143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253" t="s">
        <v>544</v>
      </c>
      <c r="D339" s="254"/>
      <c r="E339" s="254"/>
      <c r="F339" s="254"/>
      <c r="G339" s="254"/>
      <c r="H339" s="158"/>
      <c r="I339" s="158"/>
      <c r="J339" s="158"/>
      <c r="K339" s="158"/>
      <c r="L339" s="158"/>
      <c r="M339" s="158"/>
      <c r="N339" s="158"/>
      <c r="O339" s="158"/>
      <c r="P339" s="158"/>
      <c r="Q339" s="158"/>
      <c r="R339" s="158"/>
      <c r="S339" s="158"/>
      <c r="T339" s="158"/>
      <c r="U339" s="158"/>
      <c r="V339" s="158"/>
      <c r="W339" s="158"/>
      <c r="X339" s="15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145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8" t="s">
        <v>549</v>
      </c>
      <c r="D340" s="160"/>
      <c r="E340" s="161">
        <v>2</v>
      </c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147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ht="33.75" outlineLevel="1" x14ac:dyDescent="0.2">
      <c r="A341" s="169">
        <v>103</v>
      </c>
      <c r="B341" s="170" t="s">
        <v>550</v>
      </c>
      <c r="C341" s="187" t="s">
        <v>551</v>
      </c>
      <c r="D341" s="171" t="s">
        <v>172</v>
      </c>
      <c r="E341" s="172">
        <v>9.99</v>
      </c>
      <c r="F341" s="173"/>
      <c r="G341" s="174">
        <f>ROUND(E341*F341,2)</f>
        <v>0</v>
      </c>
      <c r="H341" s="173"/>
      <c r="I341" s="174">
        <f>ROUND(E341*H341,2)</f>
        <v>0</v>
      </c>
      <c r="J341" s="173"/>
      <c r="K341" s="174">
        <f>ROUND(E341*J341,2)</f>
        <v>0</v>
      </c>
      <c r="L341" s="174">
        <v>21</v>
      </c>
      <c r="M341" s="174">
        <f>G341*(1+L341/100)</f>
        <v>0</v>
      </c>
      <c r="N341" s="174">
        <v>1.17E-3</v>
      </c>
      <c r="O341" s="174">
        <f>ROUND(E341*N341,2)</f>
        <v>0.01</v>
      </c>
      <c r="P341" s="174">
        <v>7.5999999999999998E-2</v>
      </c>
      <c r="Q341" s="174">
        <f>ROUND(E341*P341,2)</f>
        <v>0.76</v>
      </c>
      <c r="R341" s="174" t="s">
        <v>526</v>
      </c>
      <c r="S341" s="174" t="s">
        <v>150</v>
      </c>
      <c r="T341" s="175" t="s">
        <v>150</v>
      </c>
      <c r="U341" s="158">
        <v>0.93899999999999995</v>
      </c>
      <c r="V341" s="158">
        <f>ROUND(E341*U341,2)</f>
        <v>9.3800000000000008</v>
      </c>
      <c r="W341" s="158"/>
      <c r="X341" s="158" t="s">
        <v>142</v>
      </c>
      <c r="Y341" s="148"/>
      <c r="Z341" s="148"/>
      <c r="AA341" s="148"/>
      <c r="AB341" s="148"/>
      <c r="AC341" s="148"/>
      <c r="AD341" s="148"/>
      <c r="AE341" s="148"/>
      <c r="AF341" s="148"/>
      <c r="AG341" s="148" t="s">
        <v>143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8" t="s">
        <v>552</v>
      </c>
      <c r="D342" s="160"/>
      <c r="E342" s="161">
        <v>6.444</v>
      </c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147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8" t="s">
        <v>553</v>
      </c>
      <c r="D343" s="160"/>
      <c r="E343" s="161">
        <v>3.5459999999999998</v>
      </c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147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ht="33.75" outlineLevel="1" x14ac:dyDescent="0.2">
      <c r="A344" s="169">
        <v>104</v>
      </c>
      <c r="B344" s="170" t="s">
        <v>554</v>
      </c>
      <c r="C344" s="187" t="s">
        <v>555</v>
      </c>
      <c r="D344" s="171" t="s">
        <v>172</v>
      </c>
      <c r="E344" s="172">
        <v>3.5960000000000001</v>
      </c>
      <c r="F344" s="173"/>
      <c r="G344" s="174">
        <f>ROUND(E344*F344,2)</f>
        <v>0</v>
      </c>
      <c r="H344" s="173"/>
      <c r="I344" s="174">
        <f>ROUND(E344*H344,2)</f>
        <v>0</v>
      </c>
      <c r="J344" s="173"/>
      <c r="K344" s="174">
        <f>ROUND(E344*J344,2)</f>
        <v>0</v>
      </c>
      <c r="L344" s="174">
        <v>21</v>
      </c>
      <c r="M344" s="174">
        <f>G344*(1+L344/100)</f>
        <v>0</v>
      </c>
      <c r="N344" s="174">
        <v>1E-3</v>
      </c>
      <c r="O344" s="174">
        <f>ROUND(E344*N344,2)</f>
        <v>0</v>
      </c>
      <c r="P344" s="174">
        <v>6.3E-2</v>
      </c>
      <c r="Q344" s="174">
        <f>ROUND(E344*P344,2)</f>
        <v>0.23</v>
      </c>
      <c r="R344" s="174" t="s">
        <v>526</v>
      </c>
      <c r="S344" s="174" t="s">
        <v>150</v>
      </c>
      <c r="T344" s="175" t="s">
        <v>150</v>
      </c>
      <c r="U344" s="158">
        <v>0.71799999999999997</v>
      </c>
      <c r="V344" s="158">
        <f>ROUND(E344*U344,2)</f>
        <v>2.58</v>
      </c>
      <c r="W344" s="158"/>
      <c r="X344" s="158" t="s">
        <v>142</v>
      </c>
      <c r="Y344" s="148"/>
      <c r="Z344" s="148"/>
      <c r="AA344" s="148"/>
      <c r="AB344" s="148"/>
      <c r="AC344" s="148"/>
      <c r="AD344" s="148"/>
      <c r="AE344" s="148"/>
      <c r="AF344" s="148"/>
      <c r="AG344" s="148" t="s">
        <v>143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8" t="s">
        <v>556</v>
      </c>
      <c r="D345" s="160"/>
      <c r="E345" s="161">
        <v>3.5960000000000001</v>
      </c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147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22.5" outlineLevel="1" x14ac:dyDescent="0.2">
      <c r="A346" s="169">
        <v>105</v>
      </c>
      <c r="B346" s="170" t="s">
        <v>557</v>
      </c>
      <c r="C346" s="187" t="s">
        <v>558</v>
      </c>
      <c r="D346" s="171" t="s">
        <v>172</v>
      </c>
      <c r="E346" s="172">
        <v>5.76</v>
      </c>
      <c r="F346" s="173"/>
      <c r="G346" s="174">
        <f>ROUND(E346*F346,2)</f>
        <v>0</v>
      </c>
      <c r="H346" s="173"/>
      <c r="I346" s="174">
        <f>ROUND(E346*H346,2)</f>
        <v>0</v>
      </c>
      <c r="J346" s="173"/>
      <c r="K346" s="174">
        <f>ROUND(E346*J346,2)</f>
        <v>0</v>
      </c>
      <c r="L346" s="174">
        <v>21</v>
      </c>
      <c r="M346" s="174">
        <f>G346*(1+L346/100)</f>
        <v>0</v>
      </c>
      <c r="N346" s="174">
        <v>5.5999999999999995E-4</v>
      </c>
      <c r="O346" s="174">
        <f>ROUND(E346*N346,2)</f>
        <v>0</v>
      </c>
      <c r="P346" s="174">
        <v>6.6000000000000003E-2</v>
      </c>
      <c r="Q346" s="174">
        <f>ROUND(E346*P346,2)</f>
        <v>0.38</v>
      </c>
      <c r="R346" s="174" t="s">
        <v>526</v>
      </c>
      <c r="S346" s="174" t="s">
        <v>150</v>
      </c>
      <c r="T346" s="175" t="s">
        <v>150</v>
      </c>
      <c r="U346" s="158">
        <v>0.34699999999999998</v>
      </c>
      <c r="V346" s="158">
        <f>ROUND(E346*U346,2)</f>
        <v>2</v>
      </c>
      <c r="W346" s="158"/>
      <c r="X346" s="158" t="s">
        <v>142</v>
      </c>
      <c r="Y346" s="148"/>
      <c r="Z346" s="148"/>
      <c r="AA346" s="148"/>
      <c r="AB346" s="148"/>
      <c r="AC346" s="148"/>
      <c r="AD346" s="148"/>
      <c r="AE346" s="148"/>
      <c r="AF346" s="148"/>
      <c r="AG346" s="148" t="s">
        <v>143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8" t="s">
        <v>559</v>
      </c>
      <c r="D347" s="160"/>
      <c r="E347" s="161">
        <v>5.76</v>
      </c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147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69">
        <v>106</v>
      </c>
      <c r="B348" s="170" t="s">
        <v>560</v>
      </c>
      <c r="C348" s="187" t="s">
        <v>561</v>
      </c>
      <c r="D348" s="171" t="s">
        <v>249</v>
      </c>
      <c r="E348" s="172">
        <v>0.45</v>
      </c>
      <c r="F348" s="173"/>
      <c r="G348" s="174">
        <f>ROUND(E348*F348,2)</f>
        <v>0</v>
      </c>
      <c r="H348" s="173"/>
      <c r="I348" s="174">
        <f>ROUND(E348*H348,2)</f>
        <v>0</v>
      </c>
      <c r="J348" s="173"/>
      <c r="K348" s="174">
        <f>ROUND(E348*J348,2)</f>
        <v>0</v>
      </c>
      <c r="L348" s="174">
        <v>21</v>
      </c>
      <c r="M348" s="174">
        <f>G348*(1+L348/100)</f>
        <v>0</v>
      </c>
      <c r="N348" s="174">
        <v>0</v>
      </c>
      <c r="O348" s="174">
        <f>ROUND(E348*N348,2)</f>
        <v>0</v>
      </c>
      <c r="P348" s="174">
        <v>5.0899999999999999E-3</v>
      </c>
      <c r="Q348" s="174">
        <f>ROUND(E348*P348,2)</f>
        <v>0</v>
      </c>
      <c r="R348" s="174" t="s">
        <v>526</v>
      </c>
      <c r="S348" s="174" t="s">
        <v>150</v>
      </c>
      <c r="T348" s="175" t="s">
        <v>150</v>
      </c>
      <c r="U348" s="158">
        <v>2.35</v>
      </c>
      <c r="V348" s="158">
        <f>ROUND(E348*U348,2)</f>
        <v>1.06</v>
      </c>
      <c r="W348" s="158"/>
      <c r="X348" s="158" t="s">
        <v>142</v>
      </c>
      <c r="Y348" s="148"/>
      <c r="Z348" s="148"/>
      <c r="AA348" s="148"/>
      <c r="AB348" s="148"/>
      <c r="AC348" s="148"/>
      <c r="AD348" s="148"/>
      <c r="AE348" s="148"/>
      <c r="AF348" s="148"/>
      <c r="AG348" s="148" t="s">
        <v>143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8" t="s">
        <v>562</v>
      </c>
      <c r="D349" s="160"/>
      <c r="E349" s="161">
        <v>0.45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147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69">
        <v>107</v>
      </c>
      <c r="B350" s="170" t="s">
        <v>563</v>
      </c>
      <c r="C350" s="187" t="s">
        <v>564</v>
      </c>
      <c r="D350" s="171" t="s">
        <v>249</v>
      </c>
      <c r="E350" s="172">
        <v>0.9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21</v>
      </c>
      <c r="M350" s="174">
        <f>G350*(1+L350/100)</f>
        <v>0</v>
      </c>
      <c r="N350" s="174">
        <v>0</v>
      </c>
      <c r="O350" s="174">
        <f>ROUND(E350*N350,2)</f>
        <v>0</v>
      </c>
      <c r="P350" s="174">
        <v>1.413E-2</v>
      </c>
      <c r="Q350" s="174">
        <f>ROUND(E350*P350,2)</f>
        <v>0.01</v>
      </c>
      <c r="R350" s="174" t="s">
        <v>526</v>
      </c>
      <c r="S350" s="174" t="s">
        <v>150</v>
      </c>
      <c r="T350" s="175" t="s">
        <v>150</v>
      </c>
      <c r="U350" s="158">
        <v>2.95</v>
      </c>
      <c r="V350" s="158">
        <f>ROUND(E350*U350,2)</f>
        <v>2.66</v>
      </c>
      <c r="W350" s="158"/>
      <c r="X350" s="158" t="s">
        <v>142</v>
      </c>
      <c r="Y350" s="148"/>
      <c r="Z350" s="148"/>
      <c r="AA350" s="148"/>
      <c r="AB350" s="148"/>
      <c r="AC350" s="148"/>
      <c r="AD350" s="148"/>
      <c r="AE350" s="148"/>
      <c r="AF350" s="148"/>
      <c r="AG350" s="148" t="s">
        <v>143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8" t="s">
        <v>565</v>
      </c>
      <c r="D351" s="160"/>
      <c r="E351" s="161">
        <v>0.9</v>
      </c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  <c r="P351" s="158"/>
      <c r="Q351" s="158"/>
      <c r="R351" s="158"/>
      <c r="S351" s="158"/>
      <c r="T351" s="158"/>
      <c r="U351" s="158"/>
      <c r="V351" s="158"/>
      <c r="W351" s="158"/>
      <c r="X351" s="15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147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69">
        <v>108</v>
      </c>
      <c r="B352" s="170" t="s">
        <v>566</v>
      </c>
      <c r="C352" s="187" t="s">
        <v>567</v>
      </c>
      <c r="D352" s="171" t="s">
        <v>249</v>
      </c>
      <c r="E352" s="172">
        <v>0.45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74">
        <v>0</v>
      </c>
      <c r="O352" s="174">
        <f>ROUND(E352*N352,2)</f>
        <v>0</v>
      </c>
      <c r="P352" s="174">
        <v>3.6170000000000001E-2</v>
      </c>
      <c r="Q352" s="174">
        <f>ROUND(E352*P352,2)</f>
        <v>0.02</v>
      </c>
      <c r="R352" s="174" t="s">
        <v>526</v>
      </c>
      <c r="S352" s="174" t="s">
        <v>150</v>
      </c>
      <c r="T352" s="175" t="s">
        <v>150</v>
      </c>
      <c r="U352" s="158">
        <v>4</v>
      </c>
      <c r="V352" s="158">
        <f>ROUND(E352*U352,2)</f>
        <v>1.8</v>
      </c>
      <c r="W352" s="158"/>
      <c r="X352" s="158" t="s">
        <v>142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143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8" t="s">
        <v>568</v>
      </c>
      <c r="D353" s="160"/>
      <c r="E353" s="161">
        <v>0.45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147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69">
        <v>109</v>
      </c>
      <c r="B354" s="170" t="s">
        <v>569</v>
      </c>
      <c r="C354" s="187" t="s">
        <v>570</v>
      </c>
      <c r="D354" s="171" t="s">
        <v>249</v>
      </c>
      <c r="E354" s="172">
        <v>0.9</v>
      </c>
      <c r="F354" s="173"/>
      <c r="G354" s="174">
        <f>ROUND(E354*F354,2)</f>
        <v>0</v>
      </c>
      <c r="H354" s="173"/>
      <c r="I354" s="174">
        <f>ROUND(E354*H354,2)</f>
        <v>0</v>
      </c>
      <c r="J354" s="173"/>
      <c r="K354" s="174">
        <f>ROUND(E354*J354,2)</f>
        <v>0</v>
      </c>
      <c r="L354" s="174">
        <v>21</v>
      </c>
      <c r="M354" s="174">
        <f>G354*(1+L354/100)</f>
        <v>0</v>
      </c>
      <c r="N354" s="174">
        <v>0</v>
      </c>
      <c r="O354" s="174">
        <f>ROUND(E354*N354,2)</f>
        <v>0</v>
      </c>
      <c r="P354" s="174">
        <v>5.6520000000000001E-2</v>
      </c>
      <c r="Q354" s="174">
        <f>ROUND(E354*P354,2)</f>
        <v>0.05</v>
      </c>
      <c r="R354" s="174" t="s">
        <v>526</v>
      </c>
      <c r="S354" s="174" t="s">
        <v>150</v>
      </c>
      <c r="T354" s="175" t="s">
        <v>150</v>
      </c>
      <c r="U354" s="158">
        <v>5.5</v>
      </c>
      <c r="V354" s="158">
        <f>ROUND(E354*U354,2)</f>
        <v>4.95</v>
      </c>
      <c r="W354" s="158"/>
      <c r="X354" s="158" t="s">
        <v>142</v>
      </c>
      <c r="Y354" s="148"/>
      <c r="Z354" s="148"/>
      <c r="AA354" s="148"/>
      <c r="AB354" s="148"/>
      <c r="AC354" s="148"/>
      <c r="AD354" s="148"/>
      <c r="AE354" s="148"/>
      <c r="AF354" s="148"/>
      <c r="AG354" s="148" t="s">
        <v>143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8" t="s">
        <v>571</v>
      </c>
      <c r="D355" s="160"/>
      <c r="E355" s="161">
        <v>0.9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147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69">
        <v>110</v>
      </c>
      <c r="B356" s="170" t="s">
        <v>572</v>
      </c>
      <c r="C356" s="187" t="s">
        <v>573</v>
      </c>
      <c r="D356" s="171" t="s">
        <v>249</v>
      </c>
      <c r="E356" s="172">
        <v>2.25</v>
      </c>
      <c r="F356" s="173"/>
      <c r="G356" s="174">
        <f>ROUND(E356*F356,2)</f>
        <v>0</v>
      </c>
      <c r="H356" s="173"/>
      <c r="I356" s="174">
        <f>ROUND(E356*H356,2)</f>
        <v>0</v>
      </c>
      <c r="J356" s="173"/>
      <c r="K356" s="174">
        <f>ROUND(E356*J356,2)</f>
        <v>0</v>
      </c>
      <c r="L356" s="174">
        <v>21</v>
      </c>
      <c r="M356" s="174">
        <f>G356*(1+L356/100)</f>
        <v>0</v>
      </c>
      <c r="N356" s="174">
        <v>0</v>
      </c>
      <c r="O356" s="174">
        <f>ROUND(E356*N356,2)</f>
        <v>0</v>
      </c>
      <c r="P356" s="174">
        <v>3.14E-3</v>
      </c>
      <c r="Q356" s="174">
        <f>ROUND(E356*P356,2)</f>
        <v>0.01</v>
      </c>
      <c r="R356" s="174" t="s">
        <v>526</v>
      </c>
      <c r="S356" s="174" t="s">
        <v>150</v>
      </c>
      <c r="T356" s="175" t="s">
        <v>150</v>
      </c>
      <c r="U356" s="158">
        <v>2.5</v>
      </c>
      <c r="V356" s="158">
        <f>ROUND(E356*U356,2)</f>
        <v>5.63</v>
      </c>
      <c r="W356" s="158"/>
      <c r="X356" s="158" t="s">
        <v>142</v>
      </c>
      <c r="Y356" s="148"/>
      <c r="Z356" s="148"/>
      <c r="AA356" s="148"/>
      <c r="AB356" s="148"/>
      <c r="AC356" s="148"/>
      <c r="AD356" s="148"/>
      <c r="AE356" s="148"/>
      <c r="AF356" s="148"/>
      <c r="AG356" s="148" t="s">
        <v>143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8" t="s">
        <v>574</v>
      </c>
      <c r="D357" s="160"/>
      <c r="E357" s="161">
        <v>2.25</v>
      </c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147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69">
        <v>111</v>
      </c>
      <c r="B358" s="170" t="s">
        <v>575</v>
      </c>
      <c r="C358" s="187" t="s">
        <v>576</v>
      </c>
      <c r="D358" s="171" t="s">
        <v>249</v>
      </c>
      <c r="E358" s="172">
        <v>0.9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4">
        <v>0</v>
      </c>
      <c r="O358" s="174">
        <f>ROUND(E358*N358,2)</f>
        <v>0</v>
      </c>
      <c r="P358" s="174">
        <v>7.0699999999999999E-3</v>
      </c>
      <c r="Q358" s="174">
        <f>ROUND(E358*P358,2)</f>
        <v>0.01</v>
      </c>
      <c r="R358" s="174" t="s">
        <v>526</v>
      </c>
      <c r="S358" s="174" t="s">
        <v>150</v>
      </c>
      <c r="T358" s="175" t="s">
        <v>150</v>
      </c>
      <c r="U358" s="158">
        <v>2.5499999999999998</v>
      </c>
      <c r="V358" s="158">
        <f>ROUND(E358*U358,2)</f>
        <v>2.2999999999999998</v>
      </c>
      <c r="W358" s="158"/>
      <c r="X358" s="158" t="s">
        <v>142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143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8" t="s">
        <v>577</v>
      </c>
      <c r="D359" s="160"/>
      <c r="E359" s="161">
        <v>0.45</v>
      </c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147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88" t="s">
        <v>578</v>
      </c>
      <c r="D360" s="160"/>
      <c r="E360" s="161">
        <v>0.45</v>
      </c>
      <c r="F360" s="158"/>
      <c r="G360" s="158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147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69">
        <v>112</v>
      </c>
      <c r="B361" s="170" t="s">
        <v>579</v>
      </c>
      <c r="C361" s="187" t="s">
        <v>580</v>
      </c>
      <c r="D361" s="171" t="s">
        <v>249</v>
      </c>
      <c r="E361" s="172">
        <v>5.85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21</v>
      </c>
      <c r="M361" s="174">
        <f>G361*(1+L361/100)</f>
        <v>0</v>
      </c>
      <c r="N361" s="174">
        <v>0</v>
      </c>
      <c r="O361" s="174">
        <f>ROUND(E361*N361,2)</f>
        <v>0</v>
      </c>
      <c r="P361" s="174">
        <v>1.256E-2</v>
      </c>
      <c r="Q361" s="174">
        <f>ROUND(E361*P361,2)</f>
        <v>7.0000000000000007E-2</v>
      </c>
      <c r="R361" s="174" t="s">
        <v>526</v>
      </c>
      <c r="S361" s="174" t="s">
        <v>150</v>
      </c>
      <c r="T361" s="175" t="s">
        <v>150</v>
      </c>
      <c r="U361" s="158">
        <v>2.7</v>
      </c>
      <c r="V361" s="158">
        <f>ROUND(E361*U361,2)</f>
        <v>15.8</v>
      </c>
      <c r="W361" s="158"/>
      <c r="X361" s="158" t="s">
        <v>142</v>
      </c>
      <c r="Y361" s="148"/>
      <c r="Z361" s="148"/>
      <c r="AA361" s="148"/>
      <c r="AB361" s="148"/>
      <c r="AC361" s="148"/>
      <c r="AD361" s="148"/>
      <c r="AE361" s="148"/>
      <c r="AF361" s="148"/>
      <c r="AG361" s="148" t="s">
        <v>143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8" t="s">
        <v>581</v>
      </c>
      <c r="D362" s="160"/>
      <c r="E362" s="161">
        <v>4.05</v>
      </c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147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8" t="s">
        <v>582</v>
      </c>
      <c r="D363" s="160"/>
      <c r="E363" s="161">
        <v>1.8</v>
      </c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147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69">
        <v>113</v>
      </c>
      <c r="B364" s="170" t="s">
        <v>583</v>
      </c>
      <c r="C364" s="187" t="s">
        <v>584</v>
      </c>
      <c r="D364" s="171" t="s">
        <v>249</v>
      </c>
      <c r="E364" s="172">
        <v>0.45</v>
      </c>
      <c r="F364" s="173"/>
      <c r="G364" s="174">
        <f>ROUND(E364*F364,2)</f>
        <v>0</v>
      </c>
      <c r="H364" s="173"/>
      <c r="I364" s="174">
        <f>ROUND(E364*H364,2)</f>
        <v>0</v>
      </c>
      <c r="J364" s="173"/>
      <c r="K364" s="174">
        <f>ROUND(E364*J364,2)</f>
        <v>0</v>
      </c>
      <c r="L364" s="174">
        <v>21</v>
      </c>
      <c r="M364" s="174">
        <f>G364*(1+L364/100)</f>
        <v>0</v>
      </c>
      <c r="N364" s="174">
        <v>0</v>
      </c>
      <c r="O364" s="174">
        <f>ROUND(E364*N364,2)</f>
        <v>0</v>
      </c>
      <c r="P364" s="174">
        <v>3.3169999999999998E-2</v>
      </c>
      <c r="Q364" s="174">
        <f>ROUND(E364*P364,2)</f>
        <v>0.01</v>
      </c>
      <c r="R364" s="174" t="s">
        <v>526</v>
      </c>
      <c r="S364" s="174" t="s">
        <v>150</v>
      </c>
      <c r="T364" s="175" t="s">
        <v>150</v>
      </c>
      <c r="U364" s="158">
        <v>3.9</v>
      </c>
      <c r="V364" s="158">
        <f>ROUND(E364*U364,2)</f>
        <v>1.76</v>
      </c>
      <c r="W364" s="158"/>
      <c r="X364" s="158" t="s">
        <v>142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143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8" t="s">
        <v>585</v>
      </c>
      <c r="D365" s="160"/>
      <c r="E365" s="161">
        <v>0.45</v>
      </c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147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69">
        <v>114</v>
      </c>
      <c r="B366" s="170" t="s">
        <v>586</v>
      </c>
      <c r="C366" s="187" t="s">
        <v>587</v>
      </c>
      <c r="D366" s="171" t="s">
        <v>249</v>
      </c>
      <c r="E366" s="172">
        <v>1.8</v>
      </c>
      <c r="F366" s="173"/>
      <c r="G366" s="174">
        <f>ROUND(E366*F366,2)</f>
        <v>0</v>
      </c>
      <c r="H366" s="173"/>
      <c r="I366" s="174">
        <f>ROUND(E366*H366,2)</f>
        <v>0</v>
      </c>
      <c r="J366" s="173"/>
      <c r="K366" s="174">
        <f>ROUND(E366*J366,2)</f>
        <v>0</v>
      </c>
      <c r="L366" s="174">
        <v>21</v>
      </c>
      <c r="M366" s="174">
        <f>G366*(1+L366/100)</f>
        <v>0</v>
      </c>
      <c r="N366" s="174">
        <v>0</v>
      </c>
      <c r="O366" s="174">
        <f>ROUND(E366*N366,2)</f>
        <v>0</v>
      </c>
      <c r="P366" s="174">
        <v>5.024E-2</v>
      </c>
      <c r="Q366" s="174">
        <f>ROUND(E366*P366,2)</f>
        <v>0.09</v>
      </c>
      <c r="R366" s="174" t="s">
        <v>526</v>
      </c>
      <c r="S366" s="174" t="s">
        <v>150</v>
      </c>
      <c r="T366" s="175" t="s">
        <v>150</v>
      </c>
      <c r="U366" s="158">
        <v>4.5999999999999996</v>
      </c>
      <c r="V366" s="158">
        <f>ROUND(E366*U366,2)</f>
        <v>8.2799999999999994</v>
      </c>
      <c r="W366" s="158"/>
      <c r="X366" s="158" t="s">
        <v>142</v>
      </c>
      <c r="Y366" s="148"/>
      <c r="Z366" s="148"/>
      <c r="AA366" s="148"/>
      <c r="AB366" s="148"/>
      <c r="AC366" s="148"/>
      <c r="AD366" s="148"/>
      <c r="AE366" s="148"/>
      <c r="AF366" s="148"/>
      <c r="AG366" s="148" t="s">
        <v>143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8" t="s">
        <v>588</v>
      </c>
      <c r="D367" s="160"/>
      <c r="E367" s="161">
        <v>1.8</v>
      </c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147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ht="33.75" outlineLevel="1" x14ac:dyDescent="0.2">
      <c r="A368" s="169">
        <v>115</v>
      </c>
      <c r="B368" s="170" t="s">
        <v>589</v>
      </c>
      <c r="C368" s="187" t="s">
        <v>590</v>
      </c>
      <c r="D368" s="171" t="s">
        <v>232</v>
      </c>
      <c r="E368" s="172">
        <v>11</v>
      </c>
      <c r="F368" s="173"/>
      <c r="G368" s="174">
        <f>ROUND(E368*F368,2)</f>
        <v>0</v>
      </c>
      <c r="H368" s="173"/>
      <c r="I368" s="174">
        <f>ROUND(E368*H368,2)</f>
        <v>0</v>
      </c>
      <c r="J368" s="173"/>
      <c r="K368" s="174">
        <f>ROUND(E368*J368,2)</f>
        <v>0</v>
      </c>
      <c r="L368" s="174">
        <v>21</v>
      </c>
      <c r="M368" s="174">
        <f>G368*(1+L368/100)</f>
        <v>0</v>
      </c>
      <c r="N368" s="174">
        <v>6.7000000000000002E-4</v>
      </c>
      <c r="O368" s="174">
        <f>ROUND(E368*N368,2)</f>
        <v>0.01</v>
      </c>
      <c r="P368" s="174">
        <v>1.2E-2</v>
      </c>
      <c r="Q368" s="174">
        <f>ROUND(E368*P368,2)</f>
        <v>0.13</v>
      </c>
      <c r="R368" s="174" t="s">
        <v>526</v>
      </c>
      <c r="S368" s="174" t="s">
        <v>150</v>
      </c>
      <c r="T368" s="175" t="s">
        <v>150</v>
      </c>
      <c r="U368" s="158">
        <v>0.61</v>
      </c>
      <c r="V368" s="158">
        <f>ROUND(E368*U368,2)</f>
        <v>6.71</v>
      </c>
      <c r="W368" s="158"/>
      <c r="X368" s="158" t="s">
        <v>142</v>
      </c>
      <c r="Y368" s="148"/>
      <c r="Z368" s="148"/>
      <c r="AA368" s="148"/>
      <c r="AB368" s="148"/>
      <c r="AC368" s="148"/>
      <c r="AD368" s="148"/>
      <c r="AE368" s="148"/>
      <c r="AF368" s="148"/>
      <c r="AG368" s="148" t="s">
        <v>143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253" t="s">
        <v>591</v>
      </c>
      <c r="D369" s="254"/>
      <c r="E369" s="254"/>
      <c r="F369" s="254"/>
      <c r="G369" s="254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145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257" t="s">
        <v>592</v>
      </c>
      <c r="D370" s="258"/>
      <c r="E370" s="258"/>
      <c r="F370" s="258"/>
      <c r="G370" s="2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179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8" t="s">
        <v>593</v>
      </c>
      <c r="D371" s="160"/>
      <c r="E371" s="161">
        <v>5</v>
      </c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147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8" t="s">
        <v>594</v>
      </c>
      <c r="D372" s="160"/>
      <c r="E372" s="161">
        <v>6</v>
      </c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147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ht="33.75" outlineLevel="1" x14ac:dyDescent="0.2">
      <c r="A373" s="169">
        <v>116</v>
      </c>
      <c r="B373" s="170" t="s">
        <v>595</v>
      </c>
      <c r="C373" s="187" t="s">
        <v>596</v>
      </c>
      <c r="D373" s="171" t="s">
        <v>232</v>
      </c>
      <c r="E373" s="172">
        <v>11</v>
      </c>
      <c r="F373" s="173"/>
      <c r="G373" s="174">
        <f>ROUND(E373*F373,2)</f>
        <v>0</v>
      </c>
      <c r="H373" s="173"/>
      <c r="I373" s="174">
        <f>ROUND(E373*H373,2)</f>
        <v>0</v>
      </c>
      <c r="J373" s="173"/>
      <c r="K373" s="174">
        <f>ROUND(E373*J373,2)</f>
        <v>0</v>
      </c>
      <c r="L373" s="174">
        <v>21</v>
      </c>
      <c r="M373" s="174">
        <f>G373*(1+L373/100)</f>
        <v>0</v>
      </c>
      <c r="N373" s="174">
        <v>1.33E-3</v>
      </c>
      <c r="O373" s="174">
        <f>ROUND(E373*N373,2)</f>
        <v>0.01</v>
      </c>
      <c r="P373" s="174">
        <v>7.3999999999999996E-2</v>
      </c>
      <c r="Q373" s="174">
        <f>ROUND(E373*P373,2)</f>
        <v>0.81</v>
      </c>
      <c r="R373" s="174" t="s">
        <v>526</v>
      </c>
      <c r="S373" s="174" t="s">
        <v>150</v>
      </c>
      <c r="T373" s="175" t="s">
        <v>150</v>
      </c>
      <c r="U373" s="158">
        <v>0.8</v>
      </c>
      <c r="V373" s="158">
        <f>ROUND(E373*U373,2)</f>
        <v>8.8000000000000007</v>
      </c>
      <c r="W373" s="158"/>
      <c r="X373" s="158" t="s">
        <v>142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143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253" t="s">
        <v>591</v>
      </c>
      <c r="D374" s="254"/>
      <c r="E374" s="254"/>
      <c r="F374" s="254"/>
      <c r="G374" s="254"/>
      <c r="H374" s="158"/>
      <c r="I374" s="158"/>
      <c r="J374" s="158"/>
      <c r="K374" s="158"/>
      <c r="L374" s="158"/>
      <c r="M374" s="158"/>
      <c r="N374" s="158"/>
      <c r="O374" s="158"/>
      <c r="P374" s="158"/>
      <c r="Q374" s="158"/>
      <c r="R374" s="158"/>
      <c r="S374" s="158"/>
      <c r="T374" s="158"/>
      <c r="U374" s="158"/>
      <c r="V374" s="158"/>
      <c r="W374" s="158"/>
      <c r="X374" s="15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145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257" t="s">
        <v>592</v>
      </c>
      <c r="D375" s="258"/>
      <c r="E375" s="258"/>
      <c r="F375" s="258"/>
      <c r="G375" s="258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5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179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8" t="s">
        <v>597</v>
      </c>
      <c r="D376" s="160"/>
      <c r="E376" s="161">
        <v>11</v>
      </c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147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ht="33.75" outlineLevel="1" x14ac:dyDescent="0.2">
      <c r="A377" s="169">
        <v>117</v>
      </c>
      <c r="B377" s="170" t="s">
        <v>598</v>
      </c>
      <c r="C377" s="187" t="s">
        <v>599</v>
      </c>
      <c r="D377" s="171" t="s">
        <v>232</v>
      </c>
      <c r="E377" s="172">
        <v>11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21</v>
      </c>
      <c r="M377" s="174">
        <f>G377*(1+L377/100)</f>
        <v>0</v>
      </c>
      <c r="N377" s="174">
        <v>1.33E-3</v>
      </c>
      <c r="O377" s="174">
        <f>ROUND(E377*N377,2)</f>
        <v>0.01</v>
      </c>
      <c r="P377" s="174">
        <v>0.20699999999999999</v>
      </c>
      <c r="Q377" s="174">
        <f>ROUND(E377*P377,2)</f>
        <v>2.2799999999999998</v>
      </c>
      <c r="R377" s="174" t="s">
        <v>526</v>
      </c>
      <c r="S377" s="174" t="s">
        <v>150</v>
      </c>
      <c r="T377" s="175" t="s">
        <v>150</v>
      </c>
      <c r="U377" s="158">
        <v>1.54</v>
      </c>
      <c r="V377" s="158">
        <f>ROUND(E377*U377,2)</f>
        <v>16.940000000000001</v>
      </c>
      <c r="W377" s="158"/>
      <c r="X377" s="158" t="s">
        <v>142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143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253" t="s">
        <v>591</v>
      </c>
      <c r="D378" s="254"/>
      <c r="E378" s="254"/>
      <c r="F378" s="254"/>
      <c r="G378" s="254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145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257" t="s">
        <v>592</v>
      </c>
      <c r="D379" s="258"/>
      <c r="E379" s="258"/>
      <c r="F379" s="258"/>
      <c r="G379" s="2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179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8" t="s">
        <v>600</v>
      </c>
      <c r="D380" s="160"/>
      <c r="E380" s="161">
        <v>9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147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8" t="s">
        <v>601</v>
      </c>
      <c r="D381" s="160"/>
      <c r="E381" s="161">
        <v>2</v>
      </c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147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ht="33.75" outlineLevel="1" x14ac:dyDescent="0.2">
      <c r="A382" s="169">
        <v>118</v>
      </c>
      <c r="B382" s="170" t="s">
        <v>602</v>
      </c>
      <c r="C382" s="187" t="s">
        <v>603</v>
      </c>
      <c r="D382" s="171" t="s">
        <v>139</v>
      </c>
      <c r="E382" s="172">
        <v>7</v>
      </c>
      <c r="F382" s="173"/>
      <c r="G382" s="174">
        <f>ROUND(E382*F382,2)</f>
        <v>0</v>
      </c>
      <c r="H382" s="173"/>
      <c r="I382" s="174">
        <f>ROUND(E382*H382,2)</f>
        <v>0</v>
      </c>
      <c r="J382" s="173"/>
      <c r="K382" s="174">
        <f>ROUND(E382*J382,2)</f>
        <v>0</v>
      </c>
      <c r="L382" s="174">
        <v>21</v>
      </c>
      <c r="M382" s="174">
        <f>G382*(1+L382/100)</f>
        <v>0</v>
      </c>
      <c r="N382" s="174">
        <v>1.82E-3</v>
      </c>
      <c r="O382" s="174">
        <f>ROUND(E382*N382,2)</f>
        <v>0.01</v>
      </c>
      <c r="P382" s="174">
        <v>1.8</v>
      </c>
      <c r="Q382" s="174">
        <f>ROUND(E382*P382,2)</f>
        <v>12.6</v>
      </c>
      <c r="R382" s="174" t="s">
        <v>526</v>
      </c>
      <c r="S382" s="174" t="s">
        <v>150</v>
      </c>
      <c r="T382" s="175" t="s">
        <v>150</v>
      </c>
      <c r="U382" s="158">
        <v>5.7960000000000003</v>
      </c>
      <c r="V382" s="158">
        <f>ROUND(E382*U382,2)</f>
        <v>40.57</v>
      </c>
      <c r="W382" s="158"/>
      <c r="X382" s="158" t="s">
        <v>142</v>
      </c>
      <c r="Y382" s="148"/>
      <c r="Z382" s="148"/>
      <c r="AA382" s="148"/>
      <c r="AB382" s="148"/>
      <c r="AC382" s="148"/>
      <c r="AD382" s="148"/>
      <c r="AE382" s="148"/>
      <c r="AF382" s="148"/>
      <c r="AG382" s="148" t="s">
        <v>143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55"/>
      <c r="B383" s="156"/>
      <c r="C383" s="253" t="s">
        <v>591</v>
      </c>
      <c r="D383" s="254"/>
      <c r="E383" s="254"/>
      <c r="F383" s="254"/>
      <c r="G383" s="254"/>
      <c r="H383" s="158"/>
      <c r="I383" s="158"/>
      <c r="J383" s="158"/>
      <c r="K383" s="158"/>
      <c r="L383" s="158"/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  <c r="W383" s="158"/>
      <c r="X383" s="158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145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257" t="s">
        <v>592</v>
      </c>
      <c r="D384" s="258"/>
      <c r="E384" s="258"/>
      <c r="F384" s="258"/>
      <c r="G384" s="2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5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179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8" t="s">
        <v>604</v>
      </c>
      <c r="D385" s="160"/>
      <c r="E385" s="161">
        <v>1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147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8" t="s">
        <v>605</v>
      </c>
      <c r="D386" s="160"/>
      <c r="E386" s="161">
        <v>6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147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ht="33.75" outlineLevel="1" x14ac:dyDescent="0.2">
      <c r="A387" s="169">
        <v>119</v>
      </c>
      <c r="B387" s="170" t="s">
        <v>606</v>
      </c>
      <c r="C387" s="187" t="s">
        <v>607</v>
      </c>
      <c r="D387" s="171" t="s">
        <v>139</v>
      </c>
      <c r="E387" s="172">
        <v>1.5840000000000001</v>
      </c>
      <c r="F387" s="173"/>
      <c r="G387" s="174">
        <f>ROUND(E387*F387,2)</f>
        <v>0</v>
      </c>
      <c r="H387" s="173"/>
      <c r="I387" s="174">
        <f>ROUND(E387*H387,2)</f>
        <v>0</v>
      </c>
      <c r="J387" s="173"/>
      <c r="K387" s="174">
        <f>ROUND(E387*J387,2)</f>
        <v>0</v>
      </c>
      <c r="L387" s="174">
        <v>21</v>
      </c>
      <c r="M387" s="174">
        <f>G387*(1+L387/100)</f>
        <v>0</v>
      </c>
      <c r="N387" s="174">
        <v>1.82E-3</v>
      </c>
      <c r="O387" s="174">
        <f>ROUND(E387*N387,2)</f>
        <v>0</v>
      </c>
      <c r="P387" s="174">
        <v>1.8</v>
      </c>
      <c r="Q387" s="174">
        <f>ROUND(E387*P387,2)</f>
        <v>2.85</v>
      </c>
      <c r="R387" s="174" t="s">
        <v>526</v>
      </c>
      <c r="S387" s="174" t="s">
        <v>150</v>
      </c>
      <c r="T387" s="175" t="s">
        <v>150</v>
      </c>
      <c r="U387" s="158">
        <v>3.6080000000000001</v>
      </c>
      <c r="V387" s="158">
        <f>ROUND(E387*U387,2)</f>
        <v>5.72</v>
      </c>
      <c r="W387" s="158"/>
      <c r="X387" s="158" t="s">
        <v>142</v>
      </c>
      <c r="Y387" s="148"/>
      <c r="Z387" s="148"/>
      <c r="AA387" s="148"/>
      <c r="AB387" s="148"/>
      <c r="AC387" s="148"/>
      <c r="AD387" s="148"/>
      <c r="AE387" s="148"/>
      <c r="AF387" s="148"/>
      <c r="AG387" s="148" t="s">
        <v>143</v>
      </c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253" t="s">
        <v>591</v>
      </c>
      <c r="D388" s="254"/>
      <c r="E388" s="254"/>
      <c r="F388" s="254"/>
      <c r="G388" s="254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145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257" t="s">
        <v>592</v>
      </c>
      <c r="D389" s="258"/>
      <c r="E389" s="258"/>
      <c r="F389" s="258"/>
      <c r="G389" s="258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5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179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8" t="s">
        <v>608</v>
      </c>
      <c r="D390" s="160"/>
      <c r="E390" s="161">
        <v>1.5840000000000001</v>
      </c>
      <c r="F390" s="158"/>
      <c r="G390" s="158"/>
      <c r="H390" s="158"/>
      <c r="I390" s="158"/>
      <c r="J390" s="158"/>
      <c r="K390" s="158"/>
      <c r="L390" s="158"/>
      <c r="M390" s="158"/>
      <c r="N390" s="158"/>
      <c r="O390" s="158"/>
      <c r="P390" s="158"/>
      <c r="Q390" s="158"/>
      <c r="R390" s="158"/>
      <c r="S390" s="158"/>
      <c r="T390" s="158"/>
      <c r="U390" s="158"/>
      <c r="V390" s="158"/>
      <c r="W390" s="158"/>
      <c r="X390" s="15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147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ht="22.5" outlineLevel="1" x14ac:dyDescent="0.2">
      <c r="A391" s="169">
        <v>120</v>
      </c>
      <c r="B391" s="170" t="s">
        <v>609</v>
      </c>
      <c r="C391" s="187" t="s">
        <v>610</v>
      </c>
      <c r="D391" s="171" t="s">
        <v>232</v>
      </c>
      <c r="E391" s="172">
        <v>9</v>
      </c>
      <c r="F391" s="173"/>
      <c r="G391" s="174">
        <f>ROUND(E391*F391,2)</f>
        <v>0</v>
      </c>
      <c r="H391" s="173"/>
      <c r="I391" s="174">
        <f>ROUND(E391*H391,2)</f>
        <v>0</v>
      </c>
      <c r="J391" s="173"/>
      <c r="K391" s="174">
        <f>ROUND(E391*J391,2)</f>
        <v>0</v>
      </c>
      <c r="L391" s="174">
        <v>21</v>
      </c>
      <c r="M391" s="174">
        <f>G391*(1+L391/100)</f>
        <v>0</v>
      </c>
      <c r="N391" s="174">
        <v>0</v>
      </c>
      <c r="O391" s="174">
        <f>ROUND(E391*N391,2)</f>
        <v>0</v>
      </c>
      <c r="P391" s="174">
        <v>3.2000000000000001E-2</v>
      </c>
      <c r="Q391" s="174">
        <f>ROUND(E391*P391,2)</f>
        <v>0.28999999999999998</v>
      </c>
      <c r="R391" s="174" t="s">
        <v>526</v>
      </c>
      <c r="S391" s="174" t="s">
        <v>150</v>
      </c>
      <c r="T391" s="175" t="s">
        <v>150</v>
      </c>
      <c r="U391" s="158">
        <v>0.83699999999999997</v>
      </c>
      <c r="V391" s="158">
        <f>ROUND(E391*U391,2)</f>
        <v>7.53</v>
      </c>
      <c r="W391" s="158"/>
      <c r="X391" s="158" t="s">
        <v>142</v>
      </c>
      <c r="Y391" s="148"/>
      <c r="Z391" s="148"/>
      <c r="AA391" s="148"/>
      <c r="AB391" s="148"/>
      <c r="AC391" s="148"/>
      <c r="AD391" s="148"/>
      <c r="AE391" s="148"/>
      <c r="AF391" s="148"/>
      <c r="AG391" s="148" t="s">
        <v>143</v>
      </c>
      <c r="AH391" s="148"/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253" t="s">
        <v>611</v>
      </c>
      <c r="D392" s="254"/>
      <c r="E392" s="254"/>
      <c r="F392" s="254"/>
      <c r="G392" s="254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5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145</v>
      </c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8" t="s">
        <v>612</v>
      </c>
      <c r="D393" s="160"/>
      <c r="E393" s="161">
        <v>9</v>
      </c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147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ht="22.5" outlineLevel="1" x14ac:dyDescent="0.2">
      <c r="A394" s="169">
        <v>121</v>
      </c>
      <c r="B394" s="170" t="s">
        <v>613</v>
      </c>
      <c r="C394" s="187" t="s">
        <v>614</v>
      </c>
      <c r="D394" s="171" t="s">
        <v>232</v>
      </c>
      <c r="E394" s="172">
        <v>6</v>
      </c>
      <c r="F394" s="173"/>
      <c r="G394" s="174">
        <f>ROUND(E394*F394,2)</f>
        <v>0</v>
      </c>
      <c r="H394" s="173"/>
      <c r="I394" s="174">
        <f>ROUND(E394*H394,2)</f>
        <v>0</v>
      </c>
      <c r="J394" s="173"/>
      <c r="K394" s="174">
        <f>ROUND(E394*J394,2)</f>
        <v>0</v>
      </c>
      <c r="L394" s="174">
        <v>21</v>
      </c>
      <c r="M394" s="174">
        <f>G394*(1+L394/100)</f>
        <v>0</v>
      </c>
      <c r="N394" s="174">
        <v>0</v>
      </c>
      <c r="O394" s="174">
        <f>ROUND(E394*N394,2)</f>
        <v>0</v>
      </c>
      <c r="P394" s="174">
        <v>0.09</v>
      </c>
      <c r="Q394" s="174">
        <f>ROUND(E394*P394,2)</f>
        <v>0.54</v>
      </c>
      <c r="R394" s="174" t="s">
        <v>526</v>
      </c>
      <c r="S394" s="174" t="s">
        <v>150</v>
      </c>
      <c r="T394" s="175" t="s">
        <v>150</v>
      </c>
      <c r="U394" s="158">
        <v>1.2549999999999999</v>
      </c>
      <c r="V394" s="158">
        <f>ROUND(E394*U394,2)</f>
        <v>7.53</v>
      </c>
      <c r="W394" s="158"/>
      <c r="X394" s="158" t="s">
        <v>142</v>
      </c>
      <c r="Y394" s="148"/>
      <c r="Z394" s="148"/>
      <c r="AA394" s="148"/>
      <c r="AB394" s="148"/>
      <c r="AC394" s="148"/>
      <c r="AD394" s="148"/>
      <c r="AE394" s="148"/>
      <c r="AF394" s="148"/>
      <c r="AG394" s="148" t="s">
        <v>143</v>
      </c>
      <c r="AH394" s="148"/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253" t="s">
        <v>611</v>
      </c>
      <c r="D395" s="254"/>
      <c r="E395" s="254"/>
      <c r="F395" s="254"/>
      <c r="G395" s="254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145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8" t="s">
        <v>615</v>
      </c>
      <c r="D396" s="160"/>
      <c r="E396" s="161">
        <v>6</v>
      </c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147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ht="22.5" outlineLevel="1" x14ac:dyDescent="0.2">
      <c r="A397" s="169">
        <v>122</v>
      </c>
      <c r="B397" s="170" t="s">
        <v>616</v>
      </c>
      <c r="C397" s="187" t="s">
        <v>617</v>
      </c>
      <c r="D397" s="171" t="s">
        <v>139</v>
      </c>
      <c r="E397" s="172">
        <v>0.17077999999999999</v>
      </c>
      <c r="F397" s="173"/>
      <c r="G397" s="174">
        <f>ROUND(E397*F397,2)</f>
        <v>0</v>
      </c>
      <c r="H397" s="173"/>
      <c r="I397" s="174">
        <f>ROUND(E397*H397,2)</f>
        <v>0</v>
      </c>
      <c r="J397" s="173"/>
      <c r="K397" s="174">
        <f>ROUND(E397*J397,2)</f>
        <v>0</v>
      </c>
      <c r="L397" s="174">
        <v>21</v>
      </c>
      <c r="M397" s="174">
        <f>G397*(1+L397/100)</f>
        <v>0</v>
      </c>
      <c r="N397" s="174">
        <v>0</v>
      </c>
      <c r="O397" s="174">
        <f>ROUND(E397*N397,2)</f>
        <v>0</v>
      </c>
      <c r="P397" s="174">
        <v>2.4</v>
      </c>
      <c r="Q397" s="174">
        <f>ROUND(E397*P397,2)</f>
        <v>0.41</v>
      </c>
      <c r="R397" s="174" t="s">
        <v>526</v>
      </c>
      <c r="S397" s="174" t="s">
        <v>150</v>
      </c>
      <c r="T397" s="175" t="s">
        <v>150</v>
      </c>
      <c r="U397" s="158">
        <v>23.27</v>
      </c>
      <c r="V397" s="158">
        <f>ROUND(E397*U397,2)</f>
        <v>3.97</v>
      </c>
      <c r="W397" s="158"/>
      <c r="X397" s="158" t="s">
        <v>142</v>
      </c>
      <c r="Y397" s="148"/>
      <c r="Z397" s="148"/>
      <c r="AA397" s="148"/>
      <c r="AB397" s="148"/>
      <c r="AC397" s="148"/>
      <c r="AD397" s="148"/>
      <c r="AE397" s="148"/>
      <c r="AF397" s="148"/>
      <c r="AG397" s="148" t="s">
        <v>143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253" t="s">
        <v>611</v>
      </c>
      <c r="D398" s="254"/>
      <c r="E398" s="254"/>
      <c r="F398" s="254"/>
      <c r="G398" s="254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145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8" t="s">
        <v>618</v>
      </c>
      <c r="D399" s="160"/>
      <c r="E399" s="161">
        <v>0.11677999999999999</v>
      </c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147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8" t="s">
        <v>619</v>
      </c>
      <c r="D400" s="160"/>
      <c r="E400" s="161">
        <v>5.3999999999999999E-2</v>
      </c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  <c r="P400" s="158"/>
      <c r="Q400" s="158"/>
      <c r="R400" s="158"/>
      <c r="S400" s="158"/>
      <c r="T400" s="158"/>
      <c r="U400" s="158"/>
      <c r="V400" s="158"/>
      <c r="W400" s="158"/>
      <c r="X400" s="15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147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ht="22.5" outlineLevel="1" x14ac:dyDescent="0.2">
      <c r="A401" s="169">
        <v>123</v>
      </c>
      <c r="B401" s="170" t="s">
        <v>620</v>
      </c>
      <c r="C401" s="187" t="s">
        <v>621</v>
      </c>
      <c r="D401" s="171" t="s">
        <v>139</v>
      </c>
      <c r="E401" s="172">
        <v>1.9800000000000002E-2</v>
      </c>
      <c r="F401" s="173"/>
      <c r="G401" s="174">
        <f>ROUND(E401*F401,2)</f>
        <v>0</v>
      </c>
      <c r="H401" s="173"/>
      <c r="I401" s="174">
        <f>ROUND(E401*H401,2)</f>
        <v>0</v>
      </c>
      <c r="J401" s="173"/>
      <c r="K401" s="174">
        <f>ROUND(E401*J401,2)</f>
        <v>0</v>
      </c>
      <c r="L401" s="174">
        <v>21</v>
      </c>
      <c r="M401" s="174">
        <f>G401*(1+L401/100)</f>
        <v>0</v>
      </c>
      <c r="N401" s="174">
        <v>1.39E-3</v>
      </c>
      <c r="O401" s="174">
        <f>ROUND(E401*N401,2)</f>
        <v>0</v>
      </c>
      <c r="P401" s="174">
        <v>1.8</v>
      </c>
      <c r="Q401" s="174">
        <f>ROUND(E401*P401,2)</f>
        <v>0.04</v>
      </c>
      <c r="R401" s="174" t="s">
        <v>526</v>
      </c>
      <c r="S401" s="174" t="s">
        <v>150</v>
      </c>
      <c r="T401" s="175" t="s">
        <v>150</v>
      </c>
      <c r="U401" s="158">
        <v>12.256</v>
      </c>
      <c r="V401" s="158">
        <f>ROUND(E401*U401,2)</f>
        <v>0.24</v>
      </c>
      <c r="W401" s="158"/>
      <c r="X401" s="158" t="s">
        <v>142</v>
      </c>
      <c r="Y401" s="148"/>
      <c r="Z401" s="148"/>
      <c r="AA401" s="148"/>
      <c r="AB401" s="148"/>
      <c r="AC401" s="148"/>
      <c r="AD401" s="148"/>
      <c r="AE401" s="148"/>
      <c r="AF401" s="148"/>
      <c r="AG401" s="148" t="s">
        <v>143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251" t="s">
        <v>592</v>
      </c>
      <c r="D402" s="252"/>
      <c r="E402" s="252"/>
      <c r="F402" s="252"/>
      <c r="G402" s="252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179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8" t="s">
        <v>622</v>
      </c>
      <c r="D403" s="160"/>
      <c r="E403" s="161">
        <v>1.9800000000000002E-2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147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ht="33.75" outlineLevel="1" x14ac:dyDescent="0.2">
      <c r="A404" s="169">
        <v>124</v>
      </c>
      <c r="B404" s="170" t="s">
        <v>623</v>
      </c>
      <c r="C404" s="187" t="s">
        <v>624</v>
      </c>
      <c r="D404" s="171" t="s">
        <v>249</v>
      </c>
      <c r="E404" s="172">
        <v>15.35</v>
      </c>
      <c r="F404" s="173"/>
      <c r="G404" s="174">
        <f>ROUND(E404*F404,2)</f>
        <v>0</v>
      </c>
      <c r="H404" s="173"/>
      <c r="I404" s="174">
        <f>ROUND(E404*H404,2)</f>
        <v>0</v>
      </c>
      <c r="J404" s="173"/>
      <c r="K404" s="174">
        <f>ROUND(E404*J404,2)</f>
        <v>0</v>
      </c>
      <c r="L404" s="174">
        <v>21</v>
      </c>
      <c r="M404" s="174">
        <f>G404*(1+L404/100)</f>
        <v>0</v>
      </c>
      <c r="N404" s="174">
        <v>2.3650000000000001E-2</v>
      </c>
      <c r="O404" s="174">
        <f>ROUND(E404*N404,2)</f>
        <v>0.36</v>
      </c>
      <c r="P404" s="174">
        <v>0</v>
      </c>
      <c r="Q404" s="174">
        <f>ROUND(E404*P404,2)</f>
        <v>0</v>
      </c>
      <c r="R404" s="174" t="s">
        <v>526</v>
      </c>
      <c r="S404" s="174" t="s">
        <v>150</v>
      </c>
      <c r="T404" s="175" t="s">
        <v>150</v>
      </c>
      <c r="U404" s="158">
        <v>0.82599999999999996</v>
      </c>
      <c r="V404" s="158">
        <f>ROUND(E404*U404,2)</f>
        <v>12.68</v>
      </c>
      <c r="W404" s="158"/>
      <c r="X404" s="158" t="s">
        <v>142</v>
      </c>
      <c r="Y404" s="148"/>
      <c r="Z404" s="148"/>
      <c r="AA404" s="148"/>
      <c r="AB404" s="148"/>
      <c r="AC404" s="148"/>
      <c r="AD404" s="148"/>
      <c r="AE404" s="148"/>
      <c r="AF404" s="148"/>
      <c r="AG404" s="148" t="s">
        <v>143</v>
      </c>
      <c r="AH404" s="148"/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ht="22.5" outlineLevel="1" x14ac:dyDescent="0.2">
      <c r="A405" s="155"/>
      <c r="B405" s="156"/>
      <c r="C405" s="188" t="s">
        <v>625</v>
      </c>
      <c r="D405" s="160"/>
      <c r="E405" s="161">
        <v>15.35</v>
      </c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147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ht="22.5" outlineLevel="1" x14ac:dyDescent="0.2">
      <c r="A406" s="169">
        <v>125</v>
      </c>
      <c r="B406" s="170" t="s">
        <v>626</v>
      </c>
      <c r="C406" s="187" t="s">
        <v>627</v>
      </c>
      <c r="D406" s="171" t="s">
        <v>172</v>
      </c>
      <c r="E406" s="172">
        <v>633.16409999999996</v>
      </c>
      <c r="F406" s="173"/>
      <c r="G406" s="174">
        <f>ROUND(E406*F406,2)</f>
        <v>0</v>
      </c>
      <c r="H406" s="173"/>
      <c r="I406" s="174">
        <f>ROUND(E406*H406,2)</f>
        <v>0</v>
      </c>
      <c r="J406" s="173"/>
      <c r="K406" s="174">
        <f>ROUND(E406*J406,2)</f>
        <v>0</v>
      </c>
      <c r="L406" s="174">
        <v>21</v>
      </c>
      <c r="M406" s="174">
        <f>G406*(1+L406/100)</f>
        <v>0</v>
      </c>
      <c r="N406" s="174">
        <v>0</v>
      </c>
      <c r="O406" s="174">
        <f>ROUND(E406*N406,2)</f>
        <v>0</v>
      </c>
      <c r="P406" s="174">
        <v>2E-3</v>
      </c>
      <c r="Q406" s="174">
        <f>ROUND(E406*P406,2)</f>
        <v>1.27</v>
      </c>
      <c r="R406" s="174" t="s">
        <v>526</v>
      </c>
      <c r="S406" s="174" t="s">
        <v>150</v>
      </c>
      <c r="T406" s="175" t="s">
        <v>150</v>
      </c>
      <c r="U406" s="158">
        <v>0.01</v>
      </c>
      <c r="V406" s="158">
        <f>ROUND(E406*U406,2)</f>
        <v>6.33</v>
      </c>
      <c r="W406" s="158"/>
      <c r="X406" s="158" t="s">
        <v>142</v>
      </c>
      <c r="Y406" s="148"/>
      <c r="Z406" s="148"/>
      <c r="AA406" s="148"/>
      <c r="AB406" s="148"/>
      <c r="AC406" s="148"/>
      <c r="AD406" s="148"/>
      <c r="AE406" s="148"/>
      <c r="AF406" s="148"/>
      <c r="AG406" s="148" t="s">
        <v>143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8" t="s">
        <v>628</v>
      </c>
      <c r="D407" s="160"/>
      <c r="E407" s="161">
        <v>162.4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147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8" t="s">
        <v>383</v>
      </c>
      <c r="D408" s="160"/>
      <c r="E408" s="161">
        <v>149.36160000000001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147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8" t="s">
        <v>384</v>
      </c>
      <c r="D409" s="160"/>
      <c r="E409" s="161">
        <v>155.44499999999999</v>
      </c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5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147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8" t="s">
        <v>385</v>
      </c>
      <c r="D410" s="160"/>
      <c r="E410" s="161">
        <v>43.222499999999997</v>
      </c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147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8" t="s">
        <v>386</v>
      </c>
      <c r="D411" s="160"/>
      <c r="E411" s="161">
        <v>34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147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8" t="s">
        <v>387</v>
      </c>
      <c r="D412" s="160"/>
      <c r="E412" s="161">
        <v>16.25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147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8" t="s">
        <v>388</v>
      </c>
      <c r="D413" s="160"/>
      <c r="E413" s="161">
        <v>40.795000000000002</v>
      </c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147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8" t="s">
        <v>389</v>
      </c>
      <c r="D414" s="160"/>
      <c r="E414" s="161">
        <v>13.94</v>
      </c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147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8" t="s">
        <v>390</v>
      </c>
      <c r="D415" s="160"/>
      <c r="E415" s="161">
        <v>17.75</v>
      </c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147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ht="22.5" outlineLevel="1" x14ac:dyDescent="0.2">
      <c r="A416" s="177">
        <v>126</v>
      </c>
      <c r="B416" s="178" t="s">
        <v>629</v>
      </c>
      <c r="C416" s="189" t="s">
        <v>630</v>
      </c>
      <c r="D416" s="179" t="s">
        <v>172</v>
      </c>
      <c r="E416" s="180">
        <v>325</v>
      </c>
      <c r="F416" s="181"/>
      <c r="G416" s="182">
        <f>ROUND(E416*F416,2)</f>
        <v>0</v>
      </c>
      <c r="H416" s="181"/>
      <c r="I416" s="182">
        <f>ROUND(E416*H416,2)</f>
        <v>0</v>
      </c>
      <c r="J416" s="181"/>
      <c r="K416" s="182">
        <f>ROUND(E416*J416,2)</f>
        <v>0</v>
      </c>
      <c r="L416" s="182">
        <v>21</v>
      </c>
      <c r="M416" s="182">
        <f>G416*(1+L416/100)</f>
        <v>0</v>
      </c>
      <c r="N416" s="182">
        <v>0</v>
      </c>
      <c r="O416" s="182">
        <f>ROUND(E416*N416,2)</f>
        <v>0</v>
      </c>
      <c r="P416" s="182">
        <v>4.5999999999999999E-2</v>
      </c>
      <c r="Q416" s="182">
        <f>ROUND(E416*P416,2)</f>
        <v>14.95</v>
      </c>
      <c r="R416" s="182" t="s">
        <v>526</v>
      </c>
      <c r="S416" s="182" t="s">
        <v>150</v>
      </c>
      <c r="T416" s="183" t="s">
        <v>150</v>
      </c>
      <c r="U416" s="158">
        <v>0.26</v>
      </c>
      <c r="V416" s="158">
        <f>ROUND(E416*U416,2)</f>
        <v>84.5</v>
      </c>
      <c r="W416" s="158"/>
      <c r="X416" s="158" t="s">
        <v>142</v>
      </c>
      <c r="Y416" s="148"/>
      <c r="Z416" s="148"/>
      <c r="AA416" s="148"/>
      <c r="AB416" s="148"/>
      <c r="AC416" s="148"/>
      <c r="AD416" s="148"/>
      <c r="AE416" s="148"/>
      <c r="AF416" s="148"/>
      <c r="AG416" s="148" t="s">
        <v>143</v>
      </c>
      <c r="AH416" s="148"/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x14ac:dyDescent="0.2">
      <c r="A417" s="163" t="s">
        <v>135</v>
      </c>
      <c r="B417" s="164" t="s">
        <v>80</v>
      </c>
      <c r="C417" s="186" t="s">
        <v>81</v>
      </c>
      <c r="D417" s="165"/>
      <c r="E417" s="166"/>
      <c r="F417" s="167"/>
      <c r="G417" s="167">
        <f>SUMIF(AG418:AG419,"&lt;&gt;NOR",G418:G419)</f>
        <v>0</v>
      </c>
      <c r="H417" s="167"/>
      <c r="I417" s="167">
        <f>SUM(I418:I419)</f>
        <v>0</v>
      </c>
      <c r="J417" s="167"/>
      <c r="K417" s="167">
        <f>SUM(K418:K419)</f>
        <v>0</v>
      </c>
      <c r="L417" s="167"/>
      <c r="M417" s="167">
        <f>SUM(M418:M419)</f>
        <v>0</v>
      </c>
      <c r="N417" s="167"/>
      <c r="O417" s="167">
        <f>SUM(O418:O419)</f>
        <v>0</v>
      </c>
      <c r="P417" s="167"/>
      <c r="Q417" s="167">
        <f>SUM(Q418:Q419)</f>
        <v>0</v>
      </c>
      <c r="R417" s="167"/>
      <c r="S417" s="167"/>
      <c r="T417" s="168"/>
      <c r="U417" s="162"/>
      <c r="V417" s="162">
        <f>SUM(V418:V419)</f>
        <v>553.80999999999995</v>
      </c>
      <c r="W417" s="162"/>
      <c r="X417" s="162"/>
      <c r="AG417" t="s">
        <v>136</v>
      </c>
    </row>
    <row r="418" spans="1:60" ht="33.75" outlineLevel="1" x14ac:dyDescent="0.2">
      <c r="A418" s="169">
        <v>127</v>
      </c>
      <c r="B418" s="170" t="s">
        <v>631</v>
      </c>
      <c r="C418" s="187" t="s">
        <v>632</v>
      </c>
      <c r="D418" s="171" t="s">
        <v>183</v>
      </c>
      <c r="E418" s="172">
        <v>292.71294999999998</v>
      </c>
      <c r="F418" s="173"/>
      <c r="G418" s="174">
        <f>ROUND(E418*F418,2)</f>
        <v>0</v>
      </c>
      <c r="H418" s="173"/>
      <c r="I418" s="174">
        <f>ROUND(E418*H418,2)</f>
        <v>0</v>
      </c>
      <c r="J418" s="173"/>
      <c r="K418" s="174">
        <f>ROUND(E418*J418,2)</f>
        <v>0</v>
      </c>
      <c r="L418" s="174">
        <v>21</v>
      </c>
      <c r="M418" s="174">
        <f>G418*(1+L418/100)</f>
        <v>0</v>
      </c>
      <c r="N418" s="174">
        <v>0</v>
      </c>
      <c r="O418" s="174">
        <f>ROUND(E418*N418,2)</f>
        <v>0</v>
      </c>
      <c r="P418" s="174">
        <v>0</v>
      </c>
      <c r="Q418" s="174">
        <f>ROUND(E418*P418,2)</f>
        <v>0</v>
      </c>
      <c r="R418" s="174" t="s">
        <v>306</v>
      </c>
      <c r="S418" s="174" t="s">
        <v>150</v>
      </c>
      <c r="T418" s="175" t="s">
        <v>150</v>
      </c>
      <c r="U418" s="158">
        <v>1.8919999999999999</v>
      </c>
      <c r="V418" s="158">
        <f>ROUND(E418*U418,2)</f>
        <v>553.80999999999995</v>
      </c>
      <c r="W418" s="158"/>
      <c r="X418" s="158" t="s">
        <v>633</v>
      </c>
      <c r="Y418" s="148"/>
      <c r="Z418" s="148"/>
      <c r="AA418" s="148"/>
      <c r="AB418" s="148"/>
      <c r="AC418" s="148"/>
      <c r="AD418" s="148"/>
      <c r="AE418" s="148"/>
      <c r="AF418" s="148"/>
      <c r="AG418" s="148" t="s">
        <v>634</v>
      </c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253" t="s">
        <v>635</v>
      </c>
      <c r="D419" s="254"/>
      <c r="E419" s="254"/>
      <c r="F419" s="254"/>
      <c r="G419" s="254"/>
      <c r="H419" s="158"/>
      <c r="I419" s="158"/>
      <c r="J419" s="158"/>
      <c r="K419" s="158"/>
      <c r="L419" s="158"/>
      <c r="M419" s="158"/>
      <c r="N419" s="158"/>
      <c r="O419" s="158"/>
      <c r="P419" s="158"/>
      <c r="Q419" s="158"/>
      <c r="R419" s="158"/>
      <c r="S419" s="158"/>
      <c r="T419" s="158"/>
      <c r="U419" s="158"/>
      <c r="V419" s="158"/>
      <c r="W419" s="158"/>
      <c r="X419" s="158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145</v>
      </c>
      <c r="AH419" s="148"/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x14ac:dyDescent="0.2">
      <c r="A420" s="163" t="s">
        <v>135</v>
      </c>
      <c r="B420" s="164" t="s">
        <v>82</v>
      </c>
      <c r="C420" s="186" t="s">
        <v>83</v>
      </c>
      <c r="D420" s="165"/>
      <c r="E420" s="166"/>
      <c r="F420" s="167"/>
      <c r="G420" s="167">
        <f>SUMIF(AG421:AG479,"&lt;&gt;NOR",G421:G479)</f>
        <v>0</v>
      </c>
      <c r="H420" s="167"/>
      <c r="I420" s="167">
        <f>SUM(I421:I479)</f>
        <v>0</v>
      </c>
      <c r="J420" s="167"/>
      <c r="K420" s="167">
        <f>SUM(K421:K479)</f>
        <v>0</v>
      </c>
      <c r="L420" s="167"/>
      <c r="M420" s="167">
        <f>SUM(M421:M479)</f>
        <v>0</v>
      </c>
      <c r="N420" s="167"/>
      <c r="O420" s="167">
        <f>SUM(O421:O479)</f>
        <v>1.4900000000000002</v>
      </c>
      <c r="P420" s="167"/>
      <c r="Q420" s="167">
        <f>SUM(Q421:Q479)</f>
        <v>0</v>
      </c>
      <c r="R420" s="167"/>
      <c r="S420" s="167"/>
      <c r="T420" s="168"/>
      <c r="U420" s="162"/>
      <c r="V420" s="162">
        <f>SUM(V421:V479)</f>
        <v>91.240000000000009</v>
      </c>
      <c r="W420" s="162"/>
      <c r="X420" s="162"/>
      <c r="AG420" t="s">
        <v>136</v>
      </c>
    </row>
    <row r="421" spans="1:60" ht="22.5" outlineLevel="1" x14ac:dyDescent="0.2">
      <c r="A421" s="169">
        <v>128</v>
      </c>
      <c r="B421" s="170" t="s">
        <v>636</v>
      </c>
      <c r="C421" s="187" t="s">
        <v>637</v>
      </c>
      <c r="D421" s="171" t="s">
        <v>172</v>
      </c>
      <c r="E421" s="172">
        <v>12.64</v>
      </c>
      <c r="F421" s="173"/>
      <c r="G421" s="174">
        <f>ROUND(E421*F421,2)</f>
        <v>0</v>
      </c>
      <c r="H421" s="173"/>
      <c r="I421" s="174">
        <f>ROUND(E421*H421,2)</f>
        <v>0</v>
      </c>
      <c r="J421" s="173"/>
      <c r="K421" s="174">
        <f>ROUND(E421*J421,2)</f>
        <v>0</v>
      </c>
      <c r="L421" s="174">
        <v>21</v>
      </c>
      <c r="M421" s="174">
        <f>G421*(1+L421/100)</f>
        <v>0</v>
      </c>
      <c r="N421" s="174">
        <v>3.3E-4</v>
      </c>
      <c r="O421" s="174">
        <f>ROUND(E421*N421,2)</f>
        <v>0</v>
      </c>
      <c r="P421" s="174">
        <v>0</v>
      </c>
      <c r="Q421" s="174">
        <f>ROUND(E421*P421,2)</f>
        <v>0</v>
      </c>
      <c r="R421" s="174" t="s">
        <v>638</v>
      </c>
      <c r="S421" s="174" t="s">
        <v>150</v>
      </c>
      <c r="T421" s="175" t="s">
        <v>150</v>
      </c>
      <c r="U421" s="158">
        <v>0.03</v>
      </c>
      <c r="V421" s="158">
        <f>ROUND(E421*U421,2)</f>
        <v>0.38</v>
      </c>
      <c r="W421" s="158"/>
      <c r="X421" s="158" t="s">
        <v>142</v>
      </c>
      <c r="Y421" s="148"/>
      <c r="Z421" s="148"/>
      <c r="AA421" s="148"/>
      <c r="AB421" s="148"/>
      <c r="AC421" s="148"/>
      <c r="AD421" s="148"/>
      <c r="AE421" s="148"/>
      <c r="AF421" s="148"/>
      <c r="AG421" s="148" t="s">
        <v>143</v>
      </c>
      <c r="AH421" s="148"/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8" t="s">
        <v>639</v>
      </c>
      <c r="D422" s="160"/>
      <c r="E422" s="161">
        <v>12.64</v>
      </c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  <c r="Q422" s="158"/>
      <c r="R422" s="158"/>
      <c r="S422" s="158"/>
      <c r="T422" s="158"/>
      <c r="U422" s="158"/>
      <c r="V422" s="158"/>
      <c r="W422" s="158"/>
      <c r="X422" s="15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147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ht="33.75" outlineLevel="1" x14ac:dyDescent="0.2">
      <c r="A423" s="169">
        <v>129</v>
      </c>
      <c r="B423" s="170" t="s">
        <v>640</v>
      </c>
      <c r="C423" s="187" t="s">
        <v>641</v>
      </c>
      <c r="D423" s="171" t="s">
        <v>172</v>
      </c>
      <c r="E423" s="172">
        <v>116.952</v>
      </c>
      <c r="F423" s="173"/>
      <c r="G423" s="174">
        <f>ROUND(E423*F423,2)</f>
        <v>0</v>
      </c>
      <c r="H423" s="173"/>
      <c r="I423" s="174">
        <f>ROUND(E423*H423,2)</f>
        <v>0</v>
      </c>
      <c r="J423" s="173"/>
      <c r="K423" s="174">
        <f>ROUND(E423*J423,2)</f>
        <v>0</v>
      </c>
      <c r="L423" s="174">
        <v>21</v>
      </c>
      <c r="M423" s="174">
        <f>G423*(1+L423/100)</f>
        <v>0</v>
      </c>
      <c r="N423" s="174">
        <v>5.1999999999999995E-4</v>
      </c>
      <c r="O423" s="174">
        <f>ROUND(E423*N423,2)</f>
        <v>0.06</v>
      </c>
      <c r="P423" s="174">
        <v>0</v>
      </c>
      <c r="Q423" s="174">
        <f>ROUND(E423*P423,2)</f>
        <v>0</v>
      </c>
      <c r="R423" s="174" t="s">
        <v>638</v>
      </c>
      <c r="S423" s="174" t="s">
        <v>150</v>
      </c>
      <c r="T423" s="175" t="s">
        <v>150</v>
      </c>
      <c r="U423" s="158">
        <v>0.05</v>
      </c>
      <c r="V423" s="158">
        <f>ROUND(E423*U423,2)</f>
        <v>5.85</v>
      </c>
      <c r="W423" s="158"/>
      <c r="X423" s="158" t="s">
        <v>142</v>
      </c>
      <c r="Y423" s="148"/>
      <c r="Z423" s="148"/>
      <c r="AA423" s="148"/>
      <c r="AB423" s="148"/>
      <c r="AC423" s="148"/>
      <c r="AD423" s="148"/>
      <c r="AE423" s="148"/>
      <c r="AF423" s="148"/>
      <c r="AG423" s="148" t="s">
        <v>143</v>
      </c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8" t="s">
        <v>642</v>
      </c>
      <c r="D424" s="160"/>
      <c r="E424" s="161">
        <v>116.952</v>
      </c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147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ht="22.5" outlineLevel="1" x14ac:dyDescent="0.2">
      <c r="A425" s="169">
        <v>130</v>
      </c>
      <c r="B425" s="170" t="s">
        <v>643</v>
      </c>
      <c r="C425" s="187" t="s">
        <v>644</v>
      </c>
      <c r="D425" s="171" t="s">
        <v>172</v>
      </c>
      <c r="E425" s="172">
        <v>39.869999999999997</v>
      </c>
      <c r="F425" s="173"/>
      <c r="G425" s="174">
        <f>ROUND(E425*F425,2)</f>
        <v>0</v>
      </c>
      <c r="H425" s="173"/>
      <c r="I425" s="174">
        <f>ROUND(E425*H425,2)</f>
        <v>0</v>
      </c>
      <c r="J425" s="173"/>
      <c r="K425" s="174">
        <f>ROUND(E425*J425,2)</f>
        <v>0</v>
      </c>
      <c r="L425" s="174">
        <v>21</v>
      </c>
      <c r="M425" s="174">
        <f>G425*(1+L425/100)</f>
        <v>0</v>
      </c>
      <c r="N425" s="174">
        <v>1.7000000000000001E-4</v>
      </c>
      <c r="O425" s="174">
        <f>ROUND(E425*N425,2)</f>
        <v>0.01</v>
      </c>
      <c r="P425" s="174">
        <v>0</v>
      </c>
      <c r="Q425" s="174">
        <f>ROUND(E425*P425,2)</f>
        <v>0</v>
      </c>
      <c r="R425" s="174" t="s">
        <v>638</v>
      </c>
      <c r="S425" s="174" t="s">
        <v>150</v>
      </c>
      <c r="T425" s="175" t="s">
        <v>150</v>
      </c>
      <c r="U425" s="158">
        <v>0.04</v>
      </c>
      <c r="V425" s="158">
        <f>ROUND(E425*U425,2)</f>
        <v>1.59</v>
      </c>
      <c r="W425" s="158"/>
      <c r="X425" s="158" t="s">
        <v>142</v>
      </c>
      <c r="Y425" s="148"/>
      <c r="Z425" s="148"/>
      <c r="AA425" s="148"/>
      <c r="AB425" s="148"/>
      <c r="AC425" s="148"/>
      <c r="AD425" s="148"/>
      <c r="AE425" s="148"/>
      <c r="AF425" s="148"/>
      <c r="AG425" s="148" t="s">
        <v>143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8" t="s">
        <v>645</v>
      </c>
      <c r="D426" s="160"/>
      <c r="E426" s="161">
        <v>39.869999999999997</v>
      </c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147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ht="22.5" outlineLevel="1" x14ac:dyDescent="0.2">
      <c r="A427" s="169">
        <v>131</v>
      </c>
      <c r="B427" s="170" t="s">
        <v>646</v>
      </c>
      <c r="C427" s="187" t="s">
        <v>647</v>
      </c>
      <c r="D427" s="171" t="s">
        <v>172</v>
      </c>
      <c r="E427" s="172">
        <v>12.64</v>
      </c>
      <c r="F427" s="173"/>
      <c r="G427" s="174">
        <f>ROUND(E427*F427,2)</f>
        <v>0</v>
      </c>
      <c r="H427" s="173"/>
      <c r="I427" s="174">
        <f>ROUND(E427*H427,2)</f>
        <v>0</v>
      </c>
      <c r="J427" s="173"/>
      <c r="K427" s="174">
        <f>ROUND(E427*J427,2)</f>
        <v>0</v>
      </c>
      <c r="L427" s="174">
        <v>21</v>
      </c>
      <c r="M427" s="174">
        <f>G427*(1+L427/100)</f>
        <v>0</v>
      </c>
      <c r="N427" s="174">
        <v>5.5900000000000004E-3</v>
      </c>
      <c r="O427" s="174">
        <f>ROUND(E427*N427,2)</f>
        <v>7.0000000000000007E-2</v>
      </c>
      <c r="P427" s="174">
        <v>0</v>
      </c>
      <c r="Q427" s="174">
        <f>ROUND(E427*P427,2)</f>
        <v>0</v>
      </c>
      <c r="R427" s="174" t="s">
        <v>638</v>
      </c>
      <c r="S427" s="174" t="s">
        <v>150</v>
      </c>
      <c r="T427" s="175" t="s">
        <v>150</v>
      </c>
      <c r="U427" s="158">
        <v>0.23</v>
      </c>
      <c r="V427" s="158">
        <f>ROUND(E427*U427,2)</f>
        <v>2.91</v>
      </c>
      <c r="W427" s="158"/>
      <c r="X427" s="158" t="s">
        <v>142</v>
      </c>
      <c r="Y427" s="148"/>
      <c r="Z427" s="148"/>
      <c r="AA427" s="148"/>
      <c r="AB427" s="148"/>
      <c r="AC427" s="148"/>
      <c r="AD427" s="148"/>
      <c r="AE427" s="148"/>
      <c r="AF427" s="148"/>
      <c r="AG427" s="148" t="s">
        <v>143</v>
      </c>
      <c r="AH427" s="148"/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251" t="s">
        <v>648</v>
      </c>
      <c r="D428" s="252"/>
      <c r="E428" s="252"/>
      <c r="F428" s="252"/>
      <c r="G428" s="252"/>
      <c r="H428" s="158"/>
      <c r="I428" s="158"/>
      <c r="J428" s="158"/>
      <c r="K428" s="158"/>
      <c r="L428" s="158"/>
      <c r="M428" s="158"/>
      <c r="N428" s="158"/>
      <c r="O428" s="158"/>
      <c r="P428" s="158"/>
      <c r="Q428" s="158"/>
      <c r="R428" s="158"/>
      <c r="S428" s="158"/>
      <c r="T428" s="158"/>
      <c r="U428" s="158"/>
      <c r="V428" s="158"/>
      <c r="W428" s="158"/>
      <c r="X428" s="15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179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76" t="str">
        <f>C428</f>
        <v>Provedení očištění povrchu a natavení jedné vrstvy modifikovaného asfaltového pásu včetně dodávky materiálů.</v>
      </c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8" t="s">
        <v>639</v>
      </c>
      <c r="D429" s="160"/>
      <c r="E429" s="161">
        <v>12.64</v>
      </c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  <c r="P429" s="158"/>
      <c r="Q429" s="158"/>
      <c r="R429" s="158"/>
      <c r="S429" s="158"/>
      <c r="T429" s="158"/>
      <c r="U429" s="158"/>
      <c r="V429" s="158"/>
      <c r="W429" s="158"/>
      <c r="X429" s="15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147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ht="22.5" outlineLevel="1" x14ac:dyDescent="0.2">
      <c r="A430" s="169">
        <v>132</v>
      </c>
      <c r="B430" s="170" t="s">
        <v>649</v>
      </c>
      <c r="C430" s="187" t="s">
        <v>650</v>
      </c>
      <c r="D430" s="171" t="s">
        <v>172</v>
      </c>
      <c r="E430" s="172">
        <v>116.952</v>
      </c>
      <c r="F430" s="173"/>
      <c r="G430" s="174">
        <f>ROUND(E430*F430,2)</f>
        <v>0</v>
      </c>
      <c r="H430" s="173"/>
      <c r="I430" s="174">
        <f>ROUND(E430*H430,2)</f>
        <v>0</v>
      </c>
      <c r="J430" s="173"/>
      <c r="K430" s="174">
        <f>ROUND(E430*J430,2)</f>
        <v>0</v>
      </c>
      <c r="L430" s="174">
        <v>21</v>
      </c>
      <c r="M430" s="174">
        <f>G430*(1+L430/100)</f>
        <v>0</v>
      </c>
      <c r="N430" s="174">
        <v>9.8999999999999999E-4</v>
      </c>
      <c r="O430" s="174">
        <f>ROUND(E430*N430,2)</f>
        <v>0.12</v>
      </c>
      <c r="P430" s="174">
        <v>0</v>
      </c>
      <c r="Q430" s="174">
        <f>ROUND(E430*P430,2)</f>
        <v>0</v>
      </c>
      <c r="R430" s="174" t="s">
        <v>638</v>
      </c>
      <c r="S430" s="174" t="s">
        <v>150</v>
      </c>
      <c r="T430" s="175" t="s">
        <v>150</v>
      </c>
      <c r="U430" s="158">
        <v>0.53</v>
      </c>
      <c r="V430" s="158">
        <f>ROUND(E430*U430,2)</f>
        <v>61.98</v>
      </c>
      <c r="W430" s="158"/>
      <c r="X430" s="158" t="s">
        <v>142</v>
      </c>
      <c r="Y430" s="148"/>
      <c r="Z430" s="148"/>
      <c r="AA430" s="148"/>
      <c r="AB430" s="148"/>
      <c r="AC430" s="148"/>
      <c r="AD430" s="148"/>
      <c r="AE430" s="148"/>
      <c r="AF430" s="148"/>
      <c r="AG430" s="148" t="s">
        <v>143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8" t="s">
        <v>642</v>
      </c>
      <c r="D431" s="160"/>
      <c r="E431" s="161">
        <v>116.952</v>
      </c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147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69">
        <v>133</v>
      </c>
      <c r="B432" s="170" t="s">
        <v>651</v>
      </c>
      <c r="C432" s="187" t="s">
        <v>652</v>
      </c>
      <c r="D432" s="171" t="s">
        <v>172</v>
      </c>
      <c r="E432" s="172">
        <v>39.421999999999997</v>
      </c>
      <c r="F432" s="173"/>
      <c r="G432" s="174">
        <f>ROUND(E432*F432,2)</f>
        <v>0</v>
      </c>
      <c r="H432" s="173"/>
      <c r="I432" s="174">
        <f>ROUND(E432*H432,2)</f>
        <v>0</v>
      </c>
      <c r="J432" s="173"/>
      <c r="K432" s="174">
        <f>ROUND(E432*J432,2)</f>
        <v>0</v>
      </c>
      <c r="L432" s="174">
        <v>21</v>
      </c>
      <c r="M432" s="174">
        <f>G432*(1+L432/100)</f>
        <v>0</v>
      </c>
      <c r="N432" s="174">
        <v>1.2600000000000001E-3</v>
      </c>
      <c r="O432" s="174">
        <f>ROUND(E432*N432,2)</f>
        <v>0.05</v>
      </c>
      <c r="P432" s="174">
        <v>0</v>
      </c>
      <c r="Q432" s="174">
        <f>ROUND(E432*P432,2)</f>
        <v>0</v>
      </c>
      <c r="R432" s="174" t="s">
        <v>638</v>
      </c>
      <c r="S432" s="174" t="s">
        <v>150</v>
      </c>
      <c r="T432" s="175" t="s">
        <v>150</v>
      </c>
      <c r="U432" s="158">
        <v>0.39</v>
      </c>
      <c r="V432" s="158">
        <f>ROUND(E432*U432,2)</f>
        <v>15.37</v>
      </c>
      <c r="W432" s="158"/>
      <c r="X432" s="158" t="s">
        <v>142</v>
      </c>
      <c r="Y432" s="148"/>
      <c r="Z432" s="148"/>
      <c r="AA432" s="148"/>
      <c r="AB432" s="148"/>
      <c r="AC432" s="148"/>
      <c r="AD432" s="148"/>
      <c r="AE432" s="148"/>
      <c r="AF432" s="148"/>
      <c r="AG432" s="148" t="s">
        <v>143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ht="22.5" outlineLevel="1" x14ac:dyDescent="0.2">
      <c r="A433" s="155"/>
      <c r="B433" s="156"/>
      <c r="C433" s="188" t="s">
        <v>653</v>
      </c>
      <c r="D433" s="160"/>
      <c r="E433" s="161">
        <v>30.852</v>
      </c>
      <c r="F433" s="158"/>
      <c r="G433" s="158"/>
      <c r="H433" s="158"/>
      <c r="I433" s="158"/>
      <c r="J433" s="158"/>
      <c r="K433" s="158"/>
      <c r="L433" s="158"/>
      <c r="M433" s="158"/>
      <c r="N433" s="158"/>
      <c r="O433" s="158"/>
      <c r="P433" s="158"/>
      <c r="Q433" s="158"/>
      <c r="R433" s="158"/>
      <c r="S433" s="158"/>
      <c r="T433" s="158"/>
      <c r="U433" s="158"/>
      <c r="V433" s="158"/>
      <c r="W433" s="158"/>
      <c r="X433" s="15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147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8" t="s">
        <v>654</v>
      </c>
      <c r="D434" s="160"/>
      <c r="E434" s="161">
        <v>8.57</v>
      </c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147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ht="22.5" outlineLevel="1" x14ac:dyDescent="0.2">
      <c r="A435" s="169">
        <v>134</v>
      </c>
      <c r="B435" s="170" t="s">
        <v>655</v>
      </c>
      <c r="C435" s="187" t="s">
        <v>656</v>
      </c>
      <c r="D435" s="171" t="s">
        <v>249</v>
      </c>
      <c r="E435" s="172">
        <v>14.71</v>
      </c>
      <c r="F435" s="173"/>
      <c r="G435" s="174">
        <f>ROUND(E435*F435,2)</f>
        <v>0</v>
      </c>
      <c r="H435" s="173"/>
      <c r="I435" s="174">
        <f>ROUND(E435*H435,2)</f>
        <v>0</v>
      </c>
      <c r="J435" s="173"/>
      <c r="K435" s="174">
        <f>ROUND(E435*J435,2)</f>
        <v>0</v>
      </c>
      <c r="L435" s="174">
        <v>21</v>
      </c>
      <c r="M435" s="174">
        <f>G435*(1+L435/100)</f>
        <v>0</v>
      </c>
      <c r="N435" s="174">
        <v>2.9E-4</v>
      </c>
      <c r="O435" s="174">
        <f>ROUND(E435*N435,2)</f>
        <v>0</v>
      </c>
      <c r="P435" s="174">
        <v>0</v>
      </c>
      <c r="Q435" s="174">
        <f>ROUND(E435*P435,2)</f>
        <v>0</v>
      </c>
      <c r="R435" s="174" t="s">
        <v>638</v>
      </c>
      <c r="S435" s="174" t="s">
        <v>150</v>
      </c>
      <c r="T435" s="175" t="s">
        <v>150</v>
      </c>
      <c r="U435" s="158">
        <v>0.11</v>
      </c>
      <c r="V435" s="158">
        <f>ROUND(E435*U435,2)</f>
        <v>1.62</v>
      </c>
      <c r="W435" s="158"/>
      <c r="X435" s="158" t="s">
        <v>142</v>
      </c>
      <c r="Y435" s="148"/>
      <c r="Z435" s="148"/>
      <c r="AA435" s="148"/>
      <c r="AB435" s="148"/>
      <c r="AC435" s="148"/>
      <c r="AD435" s="148"/>
      <c r="AE435" s="148"/>
      <c r="AF435" s="148"/>
      <c r="AG435" s="148" t="s">
        <v>143</v>
      </c>
      <c r="AH435" s="148"/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8" t="s">
        <v>657</v>
      </c>
      <c r="D436" s="160"/>
      <c r="E436" s="161">
        <v>14.71</v>
      </c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  <c r="Q436" s="158"/>
      <c r="R436" s="158"/>
      <c r="S436" s="158"/>
      <c r="T436" s="158"/>
      <c r="U436" s="158"/>
      <c r="V436" s="158"/>
      <c r="W436" s="158"/>
      <c r="X436" s="15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147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ht="22.5" outlineLevel="1" x14ac:dyDescent="0.2">
      <c r="A437" s="169">
        <v>135</v>
      </c>
      <c r="B437" s="170" t="s">
        <v>658</v>
      </c>
      <c r="C437" s="187" t="s">
        <v>659</v>
      </c>
      <c r="D437" s="171" t="s">
        <v>232</v>
      </c>
      <c r="E437" s="172">
        <v>22</v>
      </c>
      <c r="F437" s="173"/>
      <c r="G437" s="174">
        <f>ROUND(E437*F437,2)</f>
        <v>0</v>
      </c>
      <c r="H437" s="173"/>
      <c r="I437" s="174">
        <f>ROUND(E437*H437,2)</f>
        <v>0</v>
      </c>
      <c r="J437" s="173"/>
      <c r="K437" s="174">
        <f>ROUND(E437*J437,2)</f>
        <v>0</v>
      </c>
      <c r="L437" s="174">
        <v>21</v>
      </c>
      <c r="M437" s="174">
        <f>G437*(1+L437/100)</f>
        <v>0</v>
      </c>
      <c r="N437" s="174">
        <v>1.1E-4</v>
      </c>
      <c r="O437" s="174">
        <f>ROUND(E437*N437,2)</f>
        <v>0</v>
      </c>
      <c r="P437" s="174">
        <v>0</v>
      </c>
      <c r="Q437" s="174">
        <f>ROUND(E437*P437,2)</f>
        <v>0</v>
      </c>
      <c r="R437" s="174" t="s">
        <v>638</v>
      </c>
      <c r="S437" s="174" t="s">
        <v>150</v>
      </c>
      <c r="T437" s="175" t="s">
        <v>150</v>
      </c>
      <c r="U437" s="158">
        <v>7.0000000000000007E-2</v>
      </c>
      <c r="V437" s="158">
        <f>ROUND(E437*U437,2)</f>
        <v>1.54</v>
      </c>
      <c r="W437" s="158"/>
      <c r="X437" s="158" t="s">
        <v>142</v>
      </c>
      <c r="Y437" s="148"/>
      <c r="Z437" s="148"/>
      <c r="AA437" s="148"/>
      <c r="AB437" s="148"/>
      <c r="AC437" s="148"/>
      <c r="AD437" s="148"/>
      <c r="AE437" s="148"/>
      <c r="AF437" s="148"/>
      <c r="AG437" s="148" t="s">
        <v>143</v>
      </c>
      <c r="AH437" s="148"/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8" t="s">
        <v>660</v>
      </c>
      <c r="D438" s="160"/>
      <c r="E438" s="161">
        <v>22</v>
      </c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147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69">
        <v>136</v>
      </c>
      <c r="B439" s="170" t="s">
        <v>661</v>
      </c>
      <c r="C439" s="187" t="s">
        <v>662</v>
      </c>
      <c r="D439" s="171" t="s">
        <v>476</v>
      </c>
      <c r="E439" s="172">
        <v>17.5</v>
      </c>
      <c r="F439" s="173"/>
      <c r="G439" s="174">
        <f>ROUND(E439*F439,2)</f>
        <v>0</v>
      </c>
      <c r="H439" s="173"/>
      <c r="I439" s="174">
        <f>ROUND(E439*H439,2)</f>
        <v>0</v>
      </c>
      <c r="J439" s="173"/>
      <c r="K439" s="174">
        <f>ROUND(E439*J439,2)</f>
        <v>0</v>
      </c>
      <c r="L439" s="174">
        <v>21</v>
      </c>
      <c r="M439" s="174">
        <f>G439*(1+L439/100)</f>
        <v>0</v>
      </c>
      <c r="N439" s="174">
        <v>0</v>
      </c>
      <c r="O439" s="174">
        <f>ROUND(E439*N439,2)</f>
        <v>0</v>
      </c>
      <c r="P439" s="174">
        <v>0</v>
      </c>
      <c r="Q439" s="174">
        <f>ROUND(E439*P439,2)</f>
        <v>0</v>
      </c>
      <c r="R439" s="174"/>
      <c r="S439" s="174" t="s">
        <v>259</v>
      </c>
      <c r="T439" s="175" t="s">
        <v>264</v>
      </c>
      <c r="U439" s="158">
        <v>0</v>
      </c>
      <c r="V439" s="158">
        <f>ROUND(E439*U439,2)</f>
        <v>0</v>
      </c>
      <c r="W439" s="158"/>
      <c r="X439" s="158" t="s">
        <v>142</v>
      </c>
      <c r="Y439" s="148"/>
      <c r="Z439" s="148"/>
      <c r="AA439" s="148"/>
      <c r="AB439" s="148"/>
      <c r="AC439" s="148"/>
      <c r="AD439" s="148"/>
      <c r="AE439" s="148"/>
      <c r="AF439" s="148"/>
      <c r="AG439" s="148" t="s">
        <v>143</v>
      </c>
      <c r="AH439" s="148"/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8" t="s">
        <v>663</v>
      </c>
      <c r="D440" s="160"/>
      <c r="E440" s="161">
        <v>17.5</v>
      </c>
      <c r="F440" s="158"/>
      <c r="G440" s="158"/>
      <c r="H440" s="158"/>
      <c r="I440" s="158"/>
      <c r="J440" s="158"/>
      <c r="K440" s="158"/>
      <c r="L440" s="158"/>
      <c r="M440" s="158"/>
      <c r="N440" s="158"/>
      <c r="O440" s="158"/>
      <c r="P440" s="158"/>
      <c r="Q440" s="158"/>
      <c r="R440" s="158"/>
      <c r="S440" s="158"/>
      <c r="T440" s="158"/>
      <c r="U440" s="158"/>
      <c r="V440" s="158"/>
      <c r="W440" s="158"/>
      <c r="X440" s="15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147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77">
        <v>137</v>
      </c>
      <c r="B441" s="178" t="s">
        <v>664</v>
      </c>
      <c r="C441" s="189" t="s">
        <v>665</v>
      </c>
      <c r="D441" s="179" t="s">
        <v>666</v>
      </c>
      <c r="E441" s="180">
        <v>3</v>
      </c>
      <c r="F441" s="181"/>
      <c r="G441" s="182">
        <f>ROUND(E441*F441,2)</f>
        <v>0</v>
      </c>
      <c r="H441" s="181"/>
      <c r="I441" s="182">
        <f>ROUND(E441*H441,2)</f>
        <v>0</v>
      </c>
      <c r="J441" s="181"/>
      <c r="K441" s="182">
        <f>ROUND(E441*J441,2)</f>
        <v>0</v>
      </c>
      <c r="L441" s="182">
        <v>21</v>
      </c>
      <c r="M441" s="182">
        <f>G441*(1+L441/100)</f>
        <v>0</v>
      </c>
      <c r="N441" s="182">
        <v>0</v>
      </c>
      <c r="O441" s="182">
        <f>ROUND(E441*N441,2)</f>
        <v>0</v>
      </c>
      <c r="P441" s="182">
        <v>0</v>
      </c>
      <c r="Q441" s="182">
        <f>ROUND(E441*P441,2)</f>
        <v>0</v>
      </c>
      <c r="R441" s="182"/>
      <c r="S441" s="182" t="s">
        <v>259</v>
      </c>
      <c r="T441" s="183" t="s">
        <v>264</v>
      </c>
      <c r="U441" s="158">
        <v>0</v>
      </c>
      <c r="V441" s="158">
        <f>ROUND(E441*U441,2)</f>
        <v>0</v>
      </c>
      <c r="W441" s="158"/>
      <c r="X441" s="158" t="s">
        <v>142</v>
      </c>
      <c r="Y441" s="148"/>
      <c r="Z441" s="148"/>
      <c r="AA441" s="148"/>
      <c r="AB441" s="148"/>
      <c r="AC441" s="148"/>
      <c r="AD441" s="148"/>
      <c r="AE441" s="148"/>
      <c r="AF441" s="148"/>
      <c r="AG441" s="148" t="s">
        <v>143</v>
      </c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77">
        <v>138</v>
      </c>
      <c r="B442" s="178" t="s">
        <v>667</v>
      </c>
      <c r="C442" s="189" t="s">
        <v>668</v>
      </c>
      <c r="D442" s="179" t="s">
        <v>666</v>
      </c>
      <c r="E442" s="180">
        <v>2</v>
      </c>
      <c r="F442" s="181"/>
      <c r="G442" s="182">
        <f>ROUND(E442*F442,2)</f>
        <v>0</v>
      </c>
      <c r="H442" s="181"/>
      <c r="I442" s="182">
        <f>ROUND(E442*H442,2)</f>
        <v>0</v>
      </c>
      <c r="J442" s="181"/>
      <c r="K442" s="182">
        <f>ROUND(E442*J442,2)</f>
        <v>0</v>
      </c>
      <c r="L442" s="182">
        <v>21</v>
      </c>
      <c r="M442" s="182">
        <f>G442*(1+L442/100)</f>
        <v>0</v>
      </c>
      <c r="N442" s="182">
        <v>0</v>
      </c>
      <c r="O442" s="182">
        <f>ROUND(E442*N442,2)</f>
        <v>0</v>
      </c>
      <c r="P442" s="182">
        <v>0</v>
      </c>
      <c r="Q442" s="182">
        <f>ROUND(E442*P442,2)</f>
        <v>0</v>
      </c>
      <c r="R442" s="182"/>
      <c r="S442" s="182" t="s">
        <v>259</v>
      </c>
      <c r="T442" s="183" t="s">
        <v>264</v>
      </c>
      <c r="U442" s="158">
        <v>0</v>
      </c>
      <c r="V442" s="158">
        <f>ROUND(E442*U442,2)</f>
        <v>0</v>
      </c>
      <c r="W442" s="158"/>
      <c r="X442" s="158" t="s">
        <v>142</v>
      </c>
      <c r="Y442" s="148"/>
      <c r="Z442" s="148"/>
      <c r="AA442" s="148"/>
      <c r="AB442" s="148"/>
      <c r="AC442" s="148"/>
      <c r="AD442" s="148"/>
      <c r="AE442" s="148"/>
      <c r="AF442" s="148"/>
      <c r="AG442" s="148" t="s">
        <v>143</v>
      </c>
      <c r="AH442" s="148"/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77">
        <v>139</v>
      </c>
      <c r="B443" s="178" t="s">
        <v>669</v>
      </c>
      <c r="C443" s="189" t="s">
        <v>670</v>
      </c>
      <c r="D443" s="179" t="s">
        <v>666</v>
      </c>
      <c r="E443" s="180">
        <v>1</v>
      </c>
      <c r="F443" s="181"/>
      <c r="G443" s="182">
        <f>ROUND(E443*F443,2)</f>
        <v>0</v>
      </c>
      <c r="H443" s="181"/>
      <c r="I443" s="182">
        <f>ROUND(E443*H443,2)</f>
        <v>0</v>
      </c>
      <c r="J443" s="181"/>
      <c r="K443" s="182">
        <f>ROUND(E443*J443,2)</f>
        <v>0</v>
      </c>
      <c r="L443" s="182">
        <v>21</v>
      </c>
      <c r="M443" s="182">
        <f>G443*(1+L443/100)</f>
        <v>0</v>
      </c>
      <c r="N443" s="182">
        <v>0</v>
      </c>
      <c r="O443" s="182">
        <f>ROUND(E443*N443,2)</f>
        <v>0</v>
      </c>
      <c r="P443" s="182">
        <v>0</v>
      </c>
      <c r="Q443" s="182">
        <f>ROUND(E443*P443,2)</f>
        <v>0</v>
      </c>
      <c r="R443" s="182"/>
      <c r="S443" s="182" t="s">
        <v>259</v>
      </c>
      <c r="T443" s="183" t="s">
        <v>264</v>
      </c>
      <c r="U443" s="158">
        <v>0</v>
      </c>
      <c r="V443" s="158">
        <f>ROUND(E443*U443,2)</f>
        <v>0</v>
      </c>
      <c r="W443" s="158"/>
      <c r="X443" s="158" t="s">
        <v>142</v>
      </c>
      <c r="Y443" s="148"/>
      <c r="Z443" s="148"/>
      <c r="AA443" s="148"/>
      <c r="AB443" s="148"/>
      <c r="AC443" s="148"/>
      <c r="AD443" s="148"/>
      <c r="AE443" s="148"/>
      <c r="AF443" s="148"/>
      <c r="AG443" s="148" t="s">
        <v>143</v>
      </c>
      <c r="AH443" s="148"/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69">
        <v>140</v>
      </c>
      <c r="B444" s="170" t="s">
        <v>671</v>
      </c>
      <c r="C444" s="187" t="s">
        <v>672</v>
      </c>
      <c r="D444" s="171" t="s">
        <v>673</v>
      </c>
      <c r="E444" s="172">
        <v>233.904</v>
      </c>
      <c r="F444" s="173"/>
      <c r="G444" s="174">
        <f>ROUND(E444*F444,2)</f>
        <v>0</v>
      </c>
      <c r="H444" s="173"/>
      <c r="I444" s="174">
        <f>ROUND(E444*H444,2)</f>
        <v>0</v>
      </c>
      <c r="J444" s="173"/>
      <c r="K444" s="174">
        <f>ROUND(E444*J444,2)</f>
        <v>0</v>
      </c>
      <c r="L444" s="174">
        <v>21</v>
      </c>
      <c r="M444" s="174">
        <f>G444*(1+L444/100)</f>
        <v>0</v>
      </c>
      <c r="N444" s="174">
        <v>0</v>
      </c>
      <c r="O444" s="174">
        <f>ROUND(E444*N444,2)</f>
        <v>0</v>
      </c>
      <c r="P444" s="174">
        <v>0</v>
      </c>
      <c r="Q444" s="174">
        <f>ROUND(E444*P444,2)</f>
        <v>0</v>
      </c>
      <c r="R444" s="174"/>
      <c r="S444" s="174" t="s">
        <v>259</v>
      </c>
      <c r="T444" s="175" t="s">
        <v>264</v>
      </c>
      <c r="U444" s="158">
        <v>0</v>
      </c>
      <c r="V444" s="158">
        <f>ROUND(E444*U444,2)</f>
        <v>0</v>
      </c>
      <c r="W444" s="158"/>
      <c r="X444" s="158" t="s">
        <v>142</v>
      </c>
      <c r="Y444" s="148"/>
      <c r="Z444" s="148"/>
      <c r="AA444" s="148"/>
      <c r="AB444" s="148"/>
      <c r="AC444" s="148"/>
      <c r="AD444" s="148"/>
      <c r="AE444" s="148"/>
      <c r="AF444" s="148"/>
      <c r="AG444" s="148" t="s">
        <v>143</v>
      </c>
      <c r="AH444" s="148"/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8" t="s">
        <v>674</v>
      </c>
      <c r="D445" s="160"/>
      <c r="E445" s="161">
        <v>233.904</v>
      </c>
      <c r="F445" s="158"/>
      <c r="G445" s="158"/>
      <c r="H445" s="158"/>
      <c r="I445" s="158"/>
      <c r="J445" s="158"/>
      <c r="K445" s="158"/>
      <c r="L445" s="158"/>
      <c r="M445" s="158"/>
      <c r="N445" s="158"/>
      <c r="O445" s="158"/>
      <c r="P445" s="158"/>
      <c r="Q445" s="158"/>
      <c r="R445" s="158"/>
      <c r="S445" s="158"/>
      <c r="T445" s="158"/>
      <c r="U445" s="158"/>
      <c r="V445" s="158"/>
      <c r="W445" s="158"/>
      <c r="X445" s="15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147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ht="22.5" outlineLevel="1" x14ac:dyDescent="0.2">
      <c r="A446" s="169">
        <v>141</v>
      </c>
      <c r="B446" s="170" t="s">
        <v>675</v>
      </c>
      <c r="C446" s="187" t="s">
        <v>676</v>
      </c>
      <c r="D446" s="171" t="s">
        <v>172</v>
      </c>
      <c r="E446" s="172">
        <v>134.4948</v>
      </c>
      <c r="F446" s="173"/>
      <c r="G446" s="174">
        <f>ROUND(E446*F446,2)</f>
        <v>0</v>
      </c>
      <c r="H446" s="173"/>
      <c r="I446" s="174">
        <f>ROUND(E446*H446,2)</f>
        <v>0</v>
      </c>
      <c r="J446" s="173"/>
      <c r="K446" s="174">
        <f>ROUND(E446*J446,2)</f>
        <v>0</v>
      </c>
      <c r="L446" s="174">
        <v>21</v>
      </c>
      <c r="M446" s="174">
        <f>G446*(1+L446/100)</f>
        <v>0</v>
      </c>
      <c r="N446" s="174">
        <v>4.0000000000000001E-3</v>
      </c>
      <c r="O446" s="174">
        <f>ROUND(E446*N446,2)</f>
        <v>0.54</v>
      </c>
      <c r="P446" s="174">
        <v>0</v>
      </c>
      <c r="Q446" s="174">
        <f>ROUND(E446*P446,2)</f>
        <v>0</v>
      </c>
      <c r="R446" s="174" t="s">
        <v>443</v>
      </c>
      <c r="S446" s="174" t="s">
        <v>150</v>
      </c>
      <c r="T446" s="175" t="s">
        <v>150</v>
      </c>
      <c r="U446" s="158">
        <v>0</v>
      </c>
      <c r="V446" s="158">
        <f>ROUND(E446*U446,2)</f>
        <v>0</v>
      </c>
      <c r="W446" s="158"/>
      <c r="X446" s="158" t="s">
        <v>444</v>
      </c>
      <c r="Y446" s="148"/>
      <c r="Z446" s="148"/>
      <c r="AA446" s="148"/>
      <c r="AB446" s="148"/>
      <c r="AC446" s="148"/>
      <c r="AD446" s="148"/>
      <c r="AE446" s="148"/>
      <c r="AF446" s="148"/>
      <c r="AG446" s="148" t="s">
        <v>445</v>
      </c>
      <c r="AH446" s="148"/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88" t="s">
        <v>677</v>
      </c>
      <c r="D447" s="160"/>
      <c r="E447" s="161">
        <v>134.4948</v>
      </c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147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ht="22.5" outlineLevel="1" x14ac:dyDescent="0.2">
      <c r="A448" s="169">
        <v>142</v>
      </c>
      <c r="B448" s="170" t="s">
        <v>678</v>
      </c>
      <c r="C448" s="187" t="s">
        <v>679</v>
      </c>
      <c r="D448" s="171" t="s">
        <v>172</v>
      </c>
      <c r="E448" s="172">
        <v>134.4948</v>
      </c>
      <c r="F448" s="173"/>
      <c r="G448" s="174">
        <f>ROUND(E448*F448,2)</f>
        <v>0</v>
      </c>
      <c r="H448" s="173"/>
      <c r="I448" s="174">
        <f>ROUND(E448*H448,2)</f>
        <v>0</v>
      </c>
      <c r="J448" s="173"/>
      <c r="K448" s="174">
        <f>ROUND(E448*J448,2)</f>
        <v>0</v>
      </c>
      <c r="L448" s="174">
        <v>21</v>
      </c>
      <c r="M448" s="174">
        <f>G448*(1+L448/100)</f>
        <v>0</v>
      </c>
      <c r="N448" s="174">
        <v>4.5999999999999999E-3</v>
      </c>
      <c r="O448" s="174">
        <f>ROUND(E448*N448,2)</f>
        <v>0.62</v>
      </c>
      <c r="P448" s="174">
        <v>0</v>
      </c>
      <c r="Q448" s="174">
        <f>ROUND(E448*P448,2)</f>
        <v>0</v>
      </c>
      <c r="R448" s="174" t="s">
        <v>443</v>
      </c>
      <c r="S448" s="174" t="s">
        <v>150</v>
      </c>
      <c r="T448" s="175" t="s">
        <v>150</v>
      </c>
      <c r="U448" s="158">
        <v>0</v>
      </c>
      <c r="V448" s="158">
        <f>ROUND(E448*U448,2)</f>
        <v>0</v>
      </c>
      <c r="W448" s="158"/>
      <c r="X448" s="158" t="s">
        <v>444</v>
      </c>
      <c r="Y448" s="148"/>
      <c r="Z448" s="148"/>
      <c r="AA448" s="148"/>
      <c r="AB448" s="148"/>
      <c r="AC448" s="148"/>
      <c r="AD448" s="148"/>
      <c r="AE448" s="148"/>
      <c r="AF448" s="148"/>
      <c r="AG448" s="148" t="s">
        <v>445</v>
      </c>
      <c r="AH448" s="148"/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8" t="s">
        <v>677</v>
      </c>
      <c r="D449" s="160"/>
      <c r="E449" s="161">
        <v>134.4948</v>
      </c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  <c r="S449" s="158"/>
      <c r="T449" s="158"/>
      <c r="U449" s="158"/>
      <c r="V449" s="158"/>
      <c r="W449" s="158"/>
      <c r="X449" s="15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147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ht="22.5" outlineLevel="1" x14ac:dyDescent="0.2">
      <c r="A450" s="169">
        <v>143</v>
      </c>
      <c r="B450" s="170" t="s">
        <v>680</v>
      </c>
      <c r="C450" s="187" t="s">
        <v>681</v>
      </c>
      <c r="D450" s="171" t="s">
        <v>172</v>
      </c>
      <c r="E450" s="172">
        <v>46.461840000000002</v>
      </c>
      <c r="F450" s="173"/>
      <c r="G450" s="174">
        <f>ROUND(E450*F450,2)</f>
        <v>0</v>
      </c>
      <c r="H450" s="173"/>
      <c r="I450" s="174">
        <f>ROUND(E450*H450,2)</f>
        <v>0</v>
      </c>
      <c r="J450" s="173"/>
      <c r="K450" s="174">
        <f>ROUND(E450*J450,2)</f>
        <v>0</v>
      </c>
      <c r="L450" s="174">
        <v>21</v>
      </c>
      <c r="M450" s="174">
        <f>G450*(1+L450/100)</f>
        <v>0</v>
      </c>
      <c r="N450" s="174">
        <v>5.0000000000000001E-4</v>
      </c>
      <c r="O450" s="174">
        <f>ROUND(E450*N450,2)</f>
        <v>0.02</v>
      </c>
      <c r="P450" s="174">
        <v>0</v>
      </c>
      <c r="Q450" s="174">
        <f>ROUND(E450*P450,2)</f>
        <v>0</v>
      </c>
      <c r="R450" s="174" t="s">
        <v>443</v>
      </c>
      <c r="S450" s="174" t="s">
        <v>150</v>
      </c>
      <c r="T450" s="175" t="s">
        <v>150</v>
      </c>
      <c r="U450" s="158">
        <v>0</v>
      </c>
      <c r="V450" s="158">
        <f>ROUND(E450*U450,2)</f>
        <v>0</v>
      </c>
      <c r="W450" s="158"/>
      <c r="X450" s="158" t="s">
        <v>444</v>
      </c>
      <c r="Y450" s="148"/>
      <c r="Z450" s="148"/>
      <c r="AA450" s="148"/>
      <c r="AB450" s="148"/>
      <c r="AC450" s="148"/>
      <c r="AD450" s="148"/>
      <c r="AE450" s="148"/>
      <c r="AF450" s="148"/>
      <c r="AG450" s="148" t="s">
        <v>445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8" t="s">
        <v>682</v>
      </c>
      <c r="D451" s="160"/>
      <c r="E451" s="161">
        <v>46.461840000000002</v>
      </c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147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69">
        <v>144</v>
      </c>
      <c r="B452" s="170" t="s">
        <v>683</v>
      </c>
      <c r="C452" s="187" t="s">
        <v>684</v>
      </c>
      <c r="D452" s="171" t="s">
        <v>666</v>
      </c>
      <c r="E452" s="172">
        <v>4</v>
      </c>
      <c r="F452" s="173"/>
      <c r="G452" s="174">
        <f>ROUND(E452*F452,2)</f>
        <v>0</v>
      </c>
      <c r="H452" s="173"/>
      <c r="I452" s="174">
        <f>ROUND(E452*H452,2)</f>
        <v>0</v>
      </c>
      <c r="J452" s="173"/>
      <c r="K452" s="174">
        <f>ROUND(E452*J452,2)</f>
        <v>0</v>
      </c>
      <c r="L452" s="174">
        <v>21</v>
      </c>
      <c r="M452" s="174">
        <f>G452*(1+L452/100)</f>
        <v>0</v>
      </c>
      <c r="N452" s="174">
        <v>0</v>
      </c>
      <c r="O452" s="174">
        <f>ROUND(E452*N452,2)</f>
        <v>0</v>
      </c>
      <c r="P452" s="174">
        <v>0</v>
      </c>
      <c r="Q452" s="174">
        <f>ROUND(E452*P452,2)</f>
        <v>0</v>
      </c>
      <c r="R452" s="174"/>
      <c r="S452" s="174" t="s">
        <v>259</v>
      </c>
      <c r="T452" s="175" t="s">
        <v>264</v>
      </c>
      <c r="U452" s="158">
        <v>0</v>
      </c>
      <c r="V452" s="158">
        <f>ROUND(E452*U452,2)</f>
        <v>0</v>
      </c>
      <c r="W452" s="158"/>
      <c r="X452" s="158" t="s">
        <v>444</v>
      </c>
      <c r="Y452" s="148"/>
      <c r="Z452" s="148"/>
      <c r="AA452" s="148"/>
      <c r="AB452" s="148"/>
      <c r="AC452" s="148"/>
      <c r="AD452" s="148"/>
      <c r="AE452" s="148"/>
      <c r="AF452" s="148"/>
      <c r="AG452" s="148" t="s">
        <v>445</v>
      </c>
      <c r="AH452" s="148"/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8" t="s">
        <v>685</v>
      </c>
      <c r="D453" s="160"/>
      <c r="E453" s="161"/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147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8" t="s">
        <v>686</v>
      </c>
      <c r="D454" s="160"/>
      <c r="E454" s="161">
        <v>4</v>
      </c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147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69">
        <v>145</v>
      </c>
      <c r="B455" s="170" t="s">
        <v>687</v>
      </c>
      <c r="C455" s="187" t="s">
        <v>688</v>
      </c>
      <c r="D455" s="171" t="s">
        <v>666</v>
      </c>
      <c r="E455" s="172">
        <v>1</v>
      </c>
      <c r="F455" s="173"/>
      <c r="G455" s="174">
        <f>ROUND(E455*F455,2)</f>
        <v>0</v>
      </c>
      <c r="H455" s="173"/>
      <c r="I455" s="174">
        <f>ROUND(E455*H455,2)</f>
        <v>0</v>
      </c>
      <c r="J455" s="173"/>
      <c r="K455" s="174">
        <f>ROUND(E455*J455,2)</f>
        <v>0</v>
      </c>
      <c r="L455" s="174">
        <v>21</v>
      </c>
      <c r="M455" s="174">
        <f>G455*(1+L455/100)</f>
        <v>0</v>
      </c>
      <c r="N455" s="174">
        <v>0</v>
      </c>
      <c r="O455" s="174">
        <f>ROUND(E455*N455,2)</f>
        <v>0</v>
      </c>
      <c r="P455" s="174">
        <v>0</v>
      </c>
      <c r="Q455" s="174">
        <f>ROUND(E455*P455,2)</f>
        <v>0</v>
      </c>
      <c r="R455" s="174"/>
      <c r="S455" s="174" t="s">
        <v>259</v>
      </c>
      <c r="T455" s="175" t="s">
        <v>264</v>
      </c>
      <c r="U455" s="158">
        <v>0</v>
      </c>
      <c r="V455" s="158">
        <f>ROUND(E455*U455,2)</f>
        <v>0</v>
      </c>
      <c r="W455" s="158"/>
      <c r="X455" s="158" t="s">
        <v>444</v>
      </c>
      <c r="Y455" s="148"/>
      <c r="Z455" s="148"/>
      <c r="AA455" s="148"/>
      <c r="AB455" s="148"/>
      <c r="AC455" s="148"/>
      <c r="AD455" s="148"/>
      <c r="AE455" s="148"/>
      <c r="AF455" s="148"/>
      <c r="AG455" s="148" t="s">
        <v>445</v>
      </c>
      <c r="AH455" s="148"/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8" t="s">
        <v>689</v>
      </c>
      <c r="D456" s="160"/>
      <c r="E456" s="161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147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8" t="s">
        <v>690</v>
      </c>
      <c r="D457" s="160"/>
      <c r="E457" s="161">
        <v>1</v>
      </c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147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69">
        <v>146</v>
      </c>
      <c r="B458" s="170" t="s">
        <v>691</v>
      </c>
      <c r="C458" s="187" t="s">
        <v>692</v>
      </c>
      <c r="D458" s="171" t="s">
        <v>666</v>
      </c>
      <c r="E458" s="172">
        <v>16</v>
      </c>
      <c r="F458" s="173"/>
      <c r="G458" s="174">
        <f>ROUND(E458*F458,2)</f>
        <v>0</v>
      </c>
      <c r="H458" s="173"/>
      <c r="I458" s="174">
        <f>ROUND(E458*H458,2)</f>
        <v>0</v>
      </c>
      <c r="J458" s="173"/>
      <c r="K458" s="174">
        <f>ROUND(E458*J458,2)</f>
        <v>0</v>
      </c>
      <c r="L458" s="174">
        <v>21</v>
      </c>
      <c r="M458" s="174">
        <f>G458*(1+L458/100)</f>
        <v>0</v>
      </c>
      <c r="N458" s="174">
        <v>0</v>
      </c>
      <c r="O458" s="174">
        <f>ROUND(E458*N458,2)</f>
        <v>0</v>
      </c>
      <c r="P458" s="174">
        <v>0</v>
      </c>
      <c r="Q458" s="174">
        <f>ROUND(E458*P458,2)</f>
        <v>0</v>
      </c>
      <c r="R458" s="174"/>
      <c r="S458" s="174" t="s">
        <v>259</v>
      </c>
      <c r="T458" s="175" t="s">
        <v>264</v>
      </c>
      <c r="U458" s="158">
        <v>0</v>
      </c>
      <c r="V458" s="158">
        <f>ROUND(E458*U458,2)</f>
        <v>0</v>
      </c>
      <c r="W458" s="158"/>
      <c r="X458" s="158" t="s">
        <v>444</v>
      </c>
      <c r="Y458" s="148"/>
      <c r="Z458" s="148"/>
      <c r="AA458" s="148"/>
      <c r="AB458" s="148"/>
      <c r="AC458" s="148"/>
      <c r="AD458" s="148"/>
      <c r="AE458" s="148"/>
      <c r="AF458" s="148"/>
      <c r="AG458" s="148" t="s">
        <v>445</v>
      </c>
      <c r="AH458" s="148"/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8" t="s">
        <v>693</v>
      </c>
      <c r="D459" s="160"/>
      <c r="E459" s="161"/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147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8" t="s">
        <v>694</v>
      </c>
      <c r="D460" s="160"/>
      <c r="E460" s="161">
        <v>16</v>
      </c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147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69">
        <v>147</v>
      </c>
      <c r="B461" s="170" t="s">
        <v>695</v>
      </c>
      <c r="C461" s="187" t="s">
        <v>696</v>
      </c>
      <c r="D461" s="171" t="s">
        <v>697</v>
      </c>
      <c r="E461" s="172">
        <v>1</v>
      </c>
      <c r="F461" s="173"/>
      <c r="G461" s="174">
        <f>ROUND(E461*F461,2)</f>
        <v>0</v>
      </c>
      <c r="H461" s="173"/>
      <c r="I461" s="174">
        <f>ROUND(E461*H461,2)</f>
        <v>0</v>
      </c>
      <c r="J461" s="173"/>
      <c r="K461" s="174">
        <f>ROUND(E461*J461,2)</f>
        <v>0</v>
      </c>
      <c r="L461" s="174">
        <v>21</v>
      </c>
      <c r="M461" s="174">
        <f>G461*(1+L461/100)</f>
        <v>0</v>
      </c>
      <c r="N461" s="174">
        <v>0</v>
      </c>
      <c r="O461" s="174">
        <f>ROUND(E461*N461,2)</f>
        <v>0</v>
      </c>
      <c r="P461" s="174">
        <v>0</v>
      </c>
      <c r="Q461" s="174">
        <f>ROUND(E461*P461,2)</f>
        <v>0</v>
      </c>
      <c r="R461" s="174"/>
      <c r="S461" s="174" t="s">
        <v>259</v>
      </c>
      <c r="T461" s="175" t="s">
        <v>264</v>
      </c>
      <c r="U461" s="158">
        <v>0</v>
      </c>
      <c r="V461" s="158">
        <f>ROUND(E461*U461,2)</f>
        <v>0</v>
      </c>
      <c r="W461" s="158"/>
      <c r="X461" s="158" t="s">
        <v>444</v>
      </c>
      <c r="Y461" s="148"/>
      <c r="Z461" s="148"/>
      <c r="AA461" s="148"/>
      <c r="AB461" s="148"/>
      <c r="AC461" s="148"/>
      <c r="AD461" s="148"/>
      <c r="AE461" s="148"/>
      <c r="AF461" s="148"/>
      <c r="AG461" s="148" t="s">
        <v>445</v>
      </c>
      <c r="AH461" s="148"/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188" t="s">
        <v>698</v>
      </c>
      <c r="D462" s="160"/>
      <c r="E462" s="161"/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  <c r="S462" s="158"/>
      <c r="T462" s="158"/>
      <c r="U462" s="158"/>
      <c r="V462" s="158"/>
      <c r="W462" s="158"/>
      <c r="X462" s="15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147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8" t="s">
        <v>699</v>
      </c>
      <c r="D463" s="160"/>
      <c r="E463" s="161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147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8" t="s">
        <v>700</v>
      </c>
      <c r="D464" s="160"/>
      <c r="E464" s="161">
        <v>1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147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69">
        <v>148</v>
      </c>
      <c r="B465" s="170" t="s">
        <v>701</v>
      </c>
      <c r="C465" s="187" t="s">
        <v>702</v>
      </c>
      <c r="D465" s="171" t="s">
        <v>697</v>
      </c>
      <c r="E465" s="172">
        <v>4</v>
      </c>
      <c r="F465" s="173"/>
      <c r="G465" s="174">
        <f>ROUND(E465*F465,2)</f>
        <v>0</v>
      </c>
      <c r="H465" s="173"/>
      <c r="I465" s="174">
        <f>ROUND(E465*H465,2)</f>
        <v>0</v>
      </c>
      <c r="J465" s="173"/>
      <c r="K465" s="174">
        <f>ROUND(E465*J465,2)</f>
        <v>0</v>
      </c>
      <c r="L465" s="174">
        <v>21</v>
      </c>
      <c r="M465" s="174">
        <f>G465*(1+L465/100)</f>
        <v>0</v>
      </c>
      <c r="N465" s="174">
        <v>0</v>
      </c>
      <c r="O465" s="174">
        <f>ROUND(E465*N465,2)</f>
        <v>0</v>
      </c>
      <c r="P465" s="174">
        <v>0</v>
      </c>
      <c r="Q465" s="174">
        <f>ROUND(E465*P465,2)</f>
        <v>0</v>
      </c>
      <c r="R465" s="174"/>
      <c r="S465" s="174" t="s">
        <v>259</v>
      </c>
      <c r="T465" s="175" t="s">
        <v>264</v>
      </c>
      <c r="U465" s="158">
        <v>0</v>
      </c>
      <c r="V465" s="158">
        <f>ROUND(E465*U465,2)</f>
        <v>0</v>
      </c>
      <c r="W465" s="158"/>
      <c r="X465" s="158" t="s">
        <v>444</v>
      </c>
      <c r="Y465" s="148"/>
      <c r="Z465" s="148"/>
      <c r="AA465" s="148"/>
      <c r="AB465" s="148"/>
      <c r="AC465" s="148"/>
      <c r="AD465" s="148"/>
      <c r="AE465" s="148"/>
      <c r="AF465" s="148"/>
      <c r="AG465" s="148" t="s">
        <v>445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8" t="s">
        <v>703</v>
      </c>
      <c r="D466" s="160"/>
      <c r="E466" s="161"/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147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8" t="s">
        <v>704</v>
      </c>
      <c r="D467" s="160"/>
      <c r="E467" s="161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147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8" t="s">
        <v>705</v>
      </c>
      <c r="D468" s="160"/>
      <c r="E468" s="161">
        <v>4</v>
      </c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5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147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69">
        <v>149</v>
      </c>
      <c r="B469" s="170" t="s">
        <v>706</v>
      </c>
      <c r="C469" s="187" t="s">
        <v>707</v>
      </c>
      <c r="D469" s="171" t="s">
        <v>697</v>
      </c>
      <c r="E469" s="172">
        <v>2</v>
      </c>
      <c r="F469" s="173"/>
      <c r="G469" s="174">
        <f>ROUND(E469*F469,2)</f>
        <v>0</v>
      </c>
      <c r="H469" s="173"/>
      <c r="I469" s="174">
        <f>ROUND(E469*H469,2)</f>
        <v>0</v>
      </c>
      <c r="J469" s="173"/>
      <c r="K469" s="174">
        <f>ROUND(E469*J469,2)</f>
        <v>0</v>
      </c>
      <c r="L469" s="174">
        <v>21</v>
      </c>
      <c r="M469" s="174">
        <f>G469*(1+L469/100)</f>
        <v>0</v>
      </c>
      <c r="N469" s="174">
        <v>0</v>
      </c>
      <c r="O469" s="174">
        <f>ROUND(E469*N469,2)</f>
        <v>0</v>
      </c>
      <c r="P469" s="174">
        <v>0</v>
      </c>
      <c r="Q469" s="174">
        <f>ROUND(E469*P469,2)</f>
        <v>0</v>
      </c>
      <c r="R469" s="174"/>
      <c r="S469" s="174" t="s">
        <v>259</v>
      </c>
      <c r="T469" s="175" t="s">
        <v>264</v>
      </c>
      <c r="U469" s="158">
        <v>0</v>
      </c>
      <c r="V469" s="158">
        <f>ROUND(E469*U469,2)</f>
        <v>0</v>
      </c>
      <c r="W469" s="158"/>
      <c r="X469" s="158" t="s">
        <v>444</v>
      </c>
      <c r="Y469" s="148"/>
      <c r="Z469" s="148"/>
      <c r="AA469" s="148"/>
      <c r="AB469" s="148"/>
      <c r="AC469" s="148"/>
      <c r="AD469" s="148"/>
      <c r="AE469" s="148"/>
      <c r="AF469" s="148"/>
      <c r="AG469" s="148" t="s">
        <v>445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8" t="s">
        <v>708</v>
      </c>
      <c r="D470" s="160"/>
      <c r="E470" s="161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147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88" t="s">
        <v>709</v>
      </c>
      <c r="D471" s="160"/>
      <c r="E471" s="161"/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5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147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8" t="s">
        <v>710</v>
      </c>
      <c r="D472" s="160"/>
      <c r="E472" s="161">
        <v>2</v>
      </c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147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69">
        <v>150</v>
      </c>
      <c r="B473" s="170" t="s">
        <v>711</v>
      </c>
      <c r="C473" s="187" t="s">
        <v>712</v>
      </c>
      <c r="D473" s="171" t="s">
        <v>697</v>
      </c>
      <c r="E473" s="172">
        <v>1</v>
      </c>
      <c r="F473" s="173"/>
      <c r="G473" s="174">
        <f>ROUND(E473*F473,2)</f>
        <v>0</v>
      </c>
      <c r="H473" s="173"/>
      <c r="I473" s="174">
        <f>ROUND(E473*H473,2)</f>
        <v>0</v>
      </c>
      <c r="J473" s="173"/>
      <c r="K473" s="174">
        <f>ROUND(E473*J473,2)</f>
        <v>0</v>
      </c>
      <c r="L473" s="174">
        <v>21</v>
      </c>
      <c r="M473" s="174">
        <f>G473*(1+L473/100)</f>
        <v>0</v>
      </c>
      <c r="N473" s="174">
        <v>0</v>
      </c>
      <c r="O473" s="174">
        <f>ROUND(E473*N473,2)</f>
        <v>0</v>
      </c>
      <c r="P473" s="174">
        <v>0</v>
      </c>
      <c r="Q473" s="174">
        <f>ROUND(E473*P473,2)</f>
        <v>0</v>
      </c>
      <c r="R473" s="174"/>
      <c r="S473" s="174" t="s">
        <v>259</v>
      </c>
      <c r="T473" s="175" t="s">
        <v>264</v>
      </c>
      <c r="U473" s="158">
        <v>0</v>
      </c>
      <c r="V473" s="158">
        <f>ROUND(E473*U473,2)</f>
        <v>0</v>
      </c>
      <c r="W473" s="158"/>
      <c r="X473" s="158" t="s">
        <v>444</v>
      </c>
      <c r="Y473" s="148"/>
      <c r="Z473" s="148"/>
      <c r="AA473" s="148"/>
      <c r="AB473" s="148"/>
      <c r="AC473" s="148"/>
      <c r="AD473" s="148"/>
      <c r="AE473" s="148"/>
      <c r="AF473" s="148"/>
      <c r="AG473" s="148" t="s">
        <v>445</v>
      </c>
      <c r="AH473" s="148"/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8" t="s">
        <v>713</v>
      </c>
      <c r="D474" s="160"/>
      <c r="E474" s="161"/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147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8" t="s">
        <v>714</v>
      </c>
      <c r="D475" s="160"/>
      <c r="E475" s="161"/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5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147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8" t="s">
        <v>715</v>
      </c>
      <c r="D476" s="160"/>
      <c r="E476" s="161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147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8" t="s">
        <v>700</v>
      </c>
      <c r="D477" s="160"/>
      <c r="E477" s="161">
        <v>1</v>
      </c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147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>
        <v>151</v>
      </c>
      <c r="B478" s="156" t="s">
        <v>716</v>
      </c>
      <c r="C478" s="190" t="s">
        <v>717</v>
      </c>
      <c r="D478" s="157" t="s">
        <v>0</v>
      </c>
      <c r="E478" s="184"/>
      <c r="F478" s="159"/>
      <c r="G478" s="158">
        <f>ROUND(E478*F478,2)</f>
        <v>0</v>
      </c>
      <c r="H478" s="159"/>
      <c r="I478" s="158">
        <f>ROUND(E478*H478,2)</f>
        <v>0</v>
      </c>
      <c r="J478" s="159"/>
      <c r="K478" s="158">
        <f>ROUND(E478*J478,2)</f>
        <v>0</v>
      </c>
      <c r="L478" s="158">
        <v>21</v>
      </c>
      <c r="M478" s="158">
        <f>G478*(1+L478/100)</f>
        <v>0</v>
      </c>
      <c r="N478" s="158">
        <v>0</v>
      </c>
      <c r="O478" s="158">
        <f>ROUND(E478*N478,2)</f>
        <v>0</v>
      </c>
      <c r="P478" s="158">
        <v>0</v>
      </c>
      <c r="Q478" s="158">
        <f>ROUND(E478*P478,2)</f>
        <v>0</v>
      </c>
      <c r="R478" s="158" t="s">
        <v>638</v>
      </c>
      <c r="S478" s="158" t="s">
        <v>150</v>
      </c>
      <c r="T478" s="158" t="s">
        <v>150</v>
      </c>
      <c r="U478" s="158">
        <v>0</v>
      </c>
      <c r="V478" s="158">
        <f>ROUND(E478*U478,2)</f>
        <v>0</v>
      </c>
      <c r="W478" s="158"/>
      <c r="X478" s="158" t="s">
        <v>633</v>
      </c>
      <c r="Y478" s="148"/>
      <c r="Z478" s="148"/>
      <c r="AA478" s="148"/>
      <c r="AB478" s="148"/>
      <c r="AC478" s="148"/>
      <c r="AD478" s="148"/>
      <c r="AE478" s="148"/>
      <c r="AF478" s="148"/>
      <c r="AG478" s="148" t="s">
        <v>634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255" t="s">
        <v>718</v>
      </c>
      <c r="D479" s="256"/>
      <c r="E479" s="256"/>
      <c r="F479" s="256"/>
      <c r="G479" s="256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145</v>
      </c>
      <c r="AH479" s="148"/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x14ac:dyDescent="0.2">
      <c r="A480" s="163" t="s">
        <v>135</v>
      </c>
      <c r="B480" s="164" t="s">
        <v>84</v>
      </c>
      <c r="C480" s="186" t="s">
        <v>85</v>
      </c>
      <c r="D480" s="165"/>
      <c r="E480" s="166"/>
      <c r="F480" s="167"/>
      <c r="G480" s="167">
        <f>SUMIF(AG481:AG548,"&lt;&gt;NOR",G481:G548)</f>
        <v>0</v>
      </c>
      <c r="H480" s="167"/>
      <c r="I480" s="167">
        <f>SUM(I481:I548)</f>
        <v>0</v>
      </c>
      <c r="J480" s="167"/>
      <c r="K480" s="167">
        <f>SUM(K481:K548)</f>
        <v>0</v>
      </c>
      <c r="L480" s="167"/>
      <c r="M480" s="167">
        <f>SUM(M481:M548)</f>
        <v>0</v>
      </c>
      <c r="N480" s="167"/>
      <c r="O480" s="167">
        <f>SUM(O481:O548)</f>
        <v>2.9</v>
      </c>
      <c r="P480" s="167"/>
      <c r="Q480" s="167">
        <f>SUM(Q481:Q548)</f>
        <v>3.88</v>
      </c>
      <c r="R480" s="167"/>
      <c r="S480" s="167"/>
      <c r="T480" s="168"/>
      <c r="U480" s="162"/>
      <c r="V480" s="162">
        <f>SUM(V481:V548)</f>
        <v>460.37999999999994</v>
      </c>
      <c r="W480" s="162"/>
      <c r="X480" s="162"/>
      <c r="AG480" t="s">
        <v>136</v>
      </c>
    </row>
    <row r="481" spans="1:60" ht="22.5" outlineLevel="1" x14ac:dyDescent="0.2">
      <c r="A481" s="169">
        <v>152</v>
      </c>
      <c r="B481" s="170" t="s">
        <v>719</v>
      </c>
      <c r="C481" s="187" t="s">
        <v>720</v>
      </c>
      <c r="D481" s="171" t="s">
        <v>172</v>
      </c>
      <c r="E481" s="172">
        <v>646.70827999999995</v>
      </c>
      <c r="F481" s="173"/>
      <c r="G481" s="174">
        <f>ROUND(E481*F481,2)</f>
        <v>0</v>
      </c>
      <c r="H481" s="173"/>
      <c r="I481" s="174">
        <f>ROUND(E481*H481,2)</f>
        <v>0</v>
      </c>
      <c r="J481" s="173"/>
      <c r="K481" s="174">
        <f>ROUND(E481*J481,2)</f>
        <v>0</v>
      </c>
      <c r="L481" s="174">
        <v>21</v>
      </c>
      <c r="M481" s="174">
        <f>G481*(1+L481/100)</f>
        <v>0</v>
      </c>
      <c r="N481" s="174">
        <v>0</v>
      </c>
      <c r="O481" s="174">
        <f>ROUND(E481*N481,2)</f>
        <v>0</v>
      </c>
      <c r="P481" s="174">
        <v>6.0000000000000001E-3</v>
      </c>
      <c r="Q481" s="174">
        <f>ROUND(E481*P481,2)</f>
        <v>3.88</v>
      </c>
      <c r="R481" s="174" t="s">
        <v>638</v>
      </c>
      <c r="S481" s="174" t="s">
        <v>150</v>
      </c>
      <c r="T481" s="175" t="s">
        <v>150</v>
      </c>
      <c r="U481" s="158">
        <v>0.05</v>
      </c>
      <c r="V481" s="158">
        <f>ROUND(E481*U481,2)</f>
        <v>32.340000000000003</v>
      </c>
      <c r="W481" s="158"/>
      <c r="X481" s="158" t="s">
        <v>142</v>
      </c>
      <c r="Y481" s="148"/>
      <c r="Z481" s="148"/>
      <c r="AA481" s="148"/>
      <c r="AB481" s="148"/>
      <c r="AC481" s="148"/>
      <c r="AD481" s="148"/>
      <c r="AE481" s="148"/>
      <c r="AF481" s="148"/>
      <c r="AG481" s="148" t="s">
        <v>143</v>
      </c>
      <c r="AH481" s="148"/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8" t="s">
        <v>721</v>
      </c>
      <c r="D482" s="160"/>
      <c r="E482" s="161">
        <v>646.70827999999995</v>
      </c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147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ht="22.5" outlineLevel="1" x14ac:dyDescent="0.2">
      <c r="A483" s="169">
        <v>153</v>
      </c>
      <c r="B483" s="170" t="s">
        <v>722</v>
      </c>
      <c r="C483" s="187" t="s">
        <v>723</v>
      </c>
      <c r="D483" s="171" t="s">
        <v>172</v>
      </c>
      <c r="E483" s="172">
        <v>349.09199999999998</v>
      </c>
      <c r="F483" s="173"/>
      <c r="G483" s="174">
        <f>ROUND(E483*F483,2)</f>
        <v>0</v>
      </c>
      <c r="H483" s="173"/>
      <c r="I483" s="174">
        <f>ROUND(E483*H483,2)</f>
        <v>0</v>
      </c>
      <c r="J483" s="173"/>
      <c r="K483" s="174">
        <f>ROUND(E483*J483,2)</f>
        <v>0</v>
      </c>
      <c r="L483" s="174">
        <v>21</v>
      </c>
      <c r="M483" s="174">
        <f>G483*(1+L483/100)</f>
        <v>0</v>
      </c>
      <c r="N483" s="174">
        <v>0</v>
      </c>
      <c r="O483" s="174">
        <f>ROUND(E483*N483,2)</f>
        <v>0</v>
      </c>
      <c r="P483" s="174">
        <v>0</v>
      </c>
      <c r="Q483" s="174">
        <f>ROUND(E483*P483,2)</f>
        <v>0</v>
      </c>
      <c r="R483" s="174" t="s">
        <v>638</v>
      </c>
      <c r="S483" s="174" t="s">
        <v>150</v>
      </c>
      <c r="T483" s="175" t="s">
        <v>150</v>
      </c>
      <c r="U483" s="158">
        <v>2.75E-2</v>
      </c>
      <c r="V483" s="158">
        <f>ROUND(E483*U483,2)</f>
        <v>9.6</v>
      </c>
      <c r="W483" s="158"/>
      <c r="X483" s="158" t="s">
        <v>142</v>
      </c>
      <c r="Y483" s="148"/>
      <c r="Z483" s="148"/>
      <c r="AA483" s="148"/>
      <c r="AB483" s="148"/>
      <c r="AC483" s="148"/>
      <c r="AD483" s="148"/>
      <c r="AE483" s="148"/>
      <c r="AF483" s="148"/>
      <c r="AG483" s="148" t="s">
        <v>143</v>
      </c>
      <c r="AH483" s="148"/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88" t="s">
        <v>724</v>
      </c>
      <c r="D484" s="160"/>
      <c r="E484" s="161">
        <v>331.2</v>
      </c>
      <c r="F484" s="158"/>
      <c r="G484" s="158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5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147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88" t="s">
        <v>725</v>
      </c>
      <c r="D485" s="160"/>
      <c r="E485" s="161">
        <v>11.34</v>
      </c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147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88" t="s">
        <v>726</v>
      </c>
      <c r="D486" s="160"/>
      <c r="E486" s="161">
        <v>6.5519999999999996</v>
      </c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147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ht="22.5" outlineLevel="1" x14ac:dyDescent="0.2">
      <c r="A487" s="169">
        <v>154</v>
      </c>
      <c r="B487" s="170" t="s">
        <v>727</v>
      </c>
      <c r="C487" s="187" t="s">
        <v>728</v>
      </c>
      <c r="D487" s="171" t="s">
        <v>172</v>
      </c>
      <c r="E487" s="172">
        <v>349.029</v>
      </c>
      <c r="F487" s="173"/>
      <c r="G487" s="174">
        <f>ROUND(E487*F487,2)</f>
        <v>0</v>
      </c>
      <c r="H487" s="173"/>
      <c r="I487" s="174">
        <f>ROUND(E487*H487,2)</f>
        <v>0</v>
      </c>
      <c r="J487" s="173"/>
      <c r="K487" s="174">
        <f>ROUND(E487*J487,2)</f>
        <v>0</v>
      </c>
      <c r="L487" s="174">
        <v>21</v>
      </c>
      <c r="M487" s="174">
        <f>G487*(1+L487/100)</f>
        <v>0</v>
      </c>
      <c r="N487" s="174">
        <v>3.5E-4</v>
      </c>
      <c r="O487" s="174">
        <f>ROUND(E487*N487,2)</f>
        <v>0.12</v>
      </c>
      <c r="P487" s="174">
        <v>0</v>
      </c>
      <c r="Q487" s="174">
        <f>ROUND(E487*P487,2)</f>
        <v>0</v>
      </c>
      <c r="R487" s="174" t="s">
        <v>638</v>
      </c>
      <c r="S487" s="174" t="s">
        <v>150</v>
      </c>
      <c r="T487" s="175" t="s">
        <v>150</v>
      </c>
      <c r="U487" s="158">
        <v>0.2</v>
      </c>
      <c r="V487" s="158">
        <f>ROUND(E487*U487,2)</f>
        <v>69.81</v>
      </c>
      <c r="W487" s="158"/>
      <c r="X487" s="158" t="s">
        <v>142</v>
      </c>
      <c r="Y487" s="148"/>
      <c r="Z487" s="148"/>
      <c r="AA487" s="148"/>
      <c r="AB487" s="148"/>
      <c r="AC487" s="148"/>
      <c r="AD487" s="148"/>
      <c r="AE487" s="148"/>
      <c r="AF487" s="148"/>
      <c r="AG487" s="148" t="s">
        <v>143</v>
      </c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88" t="s">
        <v>729</v>
      </c>
      <c r="D488" s="160"/>
      <c r="E488" s="161">
        <v>349.029</v>
      </c>
      <c r="F488" s="158"/>
      <c r="G488" s="158"/>
      <c r="H488" s="158"/>
      <c r="I488" s="158"/>
      <c r="J488" s="158"/>
      <c r="K488" s="158"/>
      <c r="L488" s="158"/>
      <c r="M488" s="158"/>
      <c r="N488" s="158"/>
      <c r="O488" s="158"/>
      <c r="P488" s="158"/>
      <c r="Q488" s="158"/>
      <c r="R488" s="158"/>
      <c r="S488" s="158"/>
      <c r="T488" s="158"/>
      <c r="U488" s="158"/>
      <c r="V488" s="158"/>
      <c r="W488" s="158"/>
      <c r="X488" s="158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147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ht="22.5" outlineLevel="1" x14ac:dyDescent="0.2">
      <c r="A489" s="169">
        <v>155</v>
      </c>
      <c r="B489" s="170" t="s">
        <v>730</v>
      </c>
      <c r="C489" s="187" t="s">
        <v>731</v>
      </c>
      <c r="D489" s="171" t="s">
        <v>172</v>
      </c>
      <c r="E489" s="172">
        <v>320.24400000000003</v>
      </c>
      <c r="F489" s="173"/>
      <c r="G489" s="174">
        <f>ROUND(E489*F489,2)</f>
        <v>0</v>
      </c>
      <c r="H489" s="173"/>
      <c r="I489" s="174">
        <f>ROUND(E489*H489,2)</f>
        <v>0</v>
      </c>
      <c r="J489" s="173"/>
      <c r="K489" s="174">
        <f>ROUND(E489*J489,2)</f>
        <v>0</v>
      </c>
      <c r="L489" s="174">
        <v>21</v>
      </c>
      <c r="M489" s="174">
        <f>G489*(1+L489/100)</f>
        <v>0</v>
      </c>
      <c r="N489" s="174">
        <v>0</v>
      </c>
      <c r="O489" s="174">
        <f>ROUND(E489*N489,2)</f>
        <v>0</v>
      </c>
      <c r="P489" s="174">
        <v>0</v>
      </c>
      <c r="Q489" s="174">
        <f>ROUND(E489*P489,2)</f>
        <v>0</v>
      </c>
      <c r="R489" s="174" t="s">
        <v>638</v>
      </c>
      <c r="S489" s="174" t="s">
        <v>150</v>
      </c>
      <c r="T489" s="175" t="s">
        <v>150</v>
      </c>
      <c r="U489" s="158">
        <v>0.91459999999999997</v>
      </c>
      <c r="V489" s="158">
        <f>ROUND(E489*U489,2)</f>
        <v>292.89999999999998</v>
      </c>
      <c r="W489" s="158"/>
      <c r="X489" s="158" t="s">
        <v>142</v>
      </c>
      <c r="Y489" s="148"/>
      <c r="Z489" s="148"/>
      <c r="AA489" s="148"/>
      <c r="AB489" s="148"/>
      <c r="AC489" s="148"/>
      <c r="AD489" s="148"/>
      <c r="AE489" s="148"/>
      <c r="AF489" s="148"/>
      <c r="AG489" s="148" t="s">
        <v>143</v>
      </c>
      <c r="AH489" s="148"/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251" t="s">
        <v>732</v>
      </c>
      <c r="D490" s="252"/>
      <c r="E490" s="252"/>
      <c r="F490" s="252"/>
      <c r="G490" s="252"/>
      <c r="H490" s="158"/>
      <c r="I490" s="158"/>
      <c r="J490" s="158"/>
      <c r="K490" s="158"/>
      <c r="L490" s="158"/>
      <c r="M490" s="158"/>
      <c r="N490" s="158"/>
      <c r="O490" s="158"/>
      <c r="P490" s="158"/>
      <c r="Q490" s="158"/>
      <c r="R490" s="158"/>
      <c r="S490" s="158"/>
      <c r="T490" s="158"/>
      <c r="U490" s="158"/>
      <c r="V490" s="158"/>
      <c r="W490" s="158"/>
      <c r="X490" s="15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179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/>
      <c r="B491" s="156"/>
      <c r="C491" s="188" t="s">
        <v>733</v>
      </c>
      <c r="D491" s="160"/>
      <c r="E491" s="161">
        <v>312.18</v>
      </c>
      <c r="F491" s="158"/>
      <c r="G491" s="158"/>
      <c r="H491" s="158"/>
      <c r="I491" s="158"/>
      <c r="J491" s="158"/>
      <c r="K491" s="158"/>
      <c r="L491" s="158"/>
      <c r="M491" s="158"/>
      <c r="N491" s="158"/>
      <c r="O491" s="158"/>
      <c r="P491" s="158"/>
      <c r="Q491" s="158"/>
      <c r="R491" s="158"/>
      <c r="S491" s="158"/>
      <c r="T491" s="158"/>
      <c r="U491" s="158"/>
      <c r="V491" s="158"/>
      <c r="W491" s="158"/>
      <c r="X491" s="158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147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188" t="s">
        <v>734</v>
      </c>
      <c r="D492" s="160"/>
      <c r="E492" s="161">
        <v>2.52</v>
      </c>
      <c r="F492" s="158"/>
      <c r="G492" s="158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147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188" t="s">
        <v>735</v>
      </c>
      <c r="D493" s="160"/>
      <c r="E493" s="161">
        <v>5.5439999999999996</v>
      </c>
      <c r="F493" s="158"/>
      <c r="G493" s="158"/>
      <c r="H493" s="158"/>
      <c r="I493" s="158"/>
      <c r="J493" s="158"/>
      <c r="K493" s="158"/>
      <c r="L493" s="158"/>
      <c r="M493" s="158"/>
      <c r="N493" s="158"/>
      <c r="O493" s="158"/>
      <c r="P493" s="158"/>
      <c r="Q493" s="158"/>
      <c r="R493" s="158"/>
      <c r="S493" s="158"/>
      <c r="T493" s="158"/>
      <c r="U493" s="158"/>
      <c r="V493" s="158"/>
      <c r="W493" s="158"/>
      <c r="X493" s="158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147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ht="22.5" outlineLevel="1" x14ac:dyDescent="0.2">
      <c r="A494" s="169">
        <v>156</v>
      </c>
      <c r="B494" s="170" t="s">
        <v>736</v>
      </c>
      <c r="C494" s="187" t="s">
        <v>737</v>
      </c>
      <c r="D494" s="171" t="s">
        <v>249</v>
      </c>
      <c r="E494" s="172">
        <v>48.9</v>
      </c>
      <c r="F494" s="173"/>
      <c r="G494" s="174">
        <f>ROUND(E494*F494,2)</f>
        <v>0</v>
      </c>
      <c r="H494" s="173"/>
      <c r="I494" s="174">
        <f>ROUND(E494*H494,2)</f>
        <v>0</v>
      </c>
      <c r="J494" s="173"/>
      <c r="K494" s="174">
        <f>ROUND(E494*J494,2)</f>
        <v>0</v>
      </c>
      <c r="L494" s="174">
        <v>21</v>
      </c>
      <c r="M494" s="174">
        <f>G494*(1+L494/100)</f>
        <v>0</v>
      </c>
      <c r="N494" s="174">
        <v>1.8400000000000001E-3</v>
      </c>
      <c r="O494" s="174">
        <f>ROUND(E494*N494,2)</f>
        <v>0.09</v>
      </c>
      <c r="P494" s="174">
        <v>0</v>
      </c>
      <c r="Q494" s="174">
        <f>ROUND(E494*P494,2)</f>
        <v>0</v>
      </c>
      <c r="R494" s="174" t="s">
        <v>638</v>
      </c>
      <c r="S494" s="174" t="s">
        <v>150</v>
      </c>
      <c r="T494" s="175" t="s">
        <v>150</v>
      </c>
      <c r="U494" s="158">
        <v>0.252</v>
      </c>
      <c r="V494" s="158">
        <f>ROUND(E494*U494,2)</f>
        <v>12.32</v>
      </c>
      <c r="W494" s="158"/>
      <c r="X494" s="158" t="s">
        <v>142</v>
      </c>
      <c r="Y494" s="148"/>
      <c r="Z494" s="148"/>
      <c r="AA494" s="148"/>
      <c r="AB494" s="148"/>
      <c r="AC494" s="148"/>
      <c r="AD494" s="148"/>
      <c r="AE494" s="148"/>
      <c r="AF494" s="148"/>
      <c r="AG494" s="148" t="s">
        <v>143</v>
      </c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253" t="s">
        <v>738</v>
      </c>
      <c r="D495" s="254"/>
      <c r="E495" s="254"/>
      <c r="F495" s="254"/>
      <c r="G495" s="254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145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257" t="s">
        <v>739</v>
      </c>
      <c r="D496" s="258"/>
      <c r="E496" s="258"/>
      <c r="F496" s="258"/>
      <c r="G496" s="258"/>
      <c r="H496" s="158"/>
      <c r="I496" s="158"/>
      <c r="J496" s="158"/>
      <c r="K496" s="158"/>
      <c r="L496" s="158"/>
      <c r="M496" s="158"/>
      <c r="N496" s="158"/>
      <c r="O496" s="158"/>
      <c r="P496" s="158"/>
      <c r="Q496" s="158"/>
      <c r="R496" s="158"/>
      <c r="S496" s="158"/>
      <c r="T496" s="158"/>
      <c r="U496" s="158"/>
      <c r="V496" s="158"/>
      <c r="W496" s="158"/>
      <c r="X496" s="15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179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ht="22.5" outlineLevel="1" x14ac:dyDescent="0.2">
      <c r="A497" s="169">
        <v>157</v>
      </c>
      <c r="B497" s="170" t="s">
        <v>740</v>
      </c>
      <c r="C497" s="187" t="s">
        <v>741</v>
      </c>
      <c r="D497" s="171" t="s">
        <v>249</v>
      </c>
      <c r="E497" s="172">
        <v>36.4</v>
      </c>
      <c r="F497" s="173"/>
      <c r="G497" s="174">
        <f>ROUND(E497*F497,2)</f>
        <v>0</v>
      </c>
      <c r="H497" s="173"/>
      <c r="I497" s="174">
        <f>ROUND(E497*H497,2)</f>
        <v>0</v>
      </c>
      <c r="J497" s="173"/>
      <c r="K497" s="174">
        <f>ROUND(E497*J497,2)</f>
        <v>0</v>
      </c>
      <c r="L497" s="174">
        <v>21</v>
      </c>
      <c r="M497" s="174">
        <f>G497*(1+L497/100)</f>
        <v>0</v>
      </c>
      <c r="N497" s="174">
        <v>7.6000000000000004E-4</v>
      </c>
      <c r="O497" s="174">
        <f>ROUND(E497*N497,2)</f>
        <v>0.03</v>
      </c>
      <c r="P497" s="174">
        <v>0</v>
      </c>
      <c r="Q497" s="174">
        <f>ROUND(E497*P497,2)</f>
        <v>0</v>
      </c>
      <c r="R497" s="174" t="s">
        <v>638</v>
      </c>
      <c r="S497" s="174" t="s">
        <v>150</v>
      </c>
      <c r="T497" s="175" t="s">
        <v>150</v>
      </c>
      <c r="U497" s="158">
        <v>0.189</v>
      </c>
      <c r="V497" s="158">
        <f>ROUND(E497*U497,2)</f>
        <v>6.88</v>
      </c>
      <c r="W497" s="158"/>
      <c r="X497" s="158" t="s">
        <v>142</v>
      </c>
      <c r="Y497" s="148"/>
      <c r="Z497" s="148"/>
      <c r="AA497" s="148"/>
      <c r="AB497" s="148"/>
      <c r="AC497" s="148"/>
      <c r="AD497" s="148"/>
      <c r="AE497" s="148"/>
      <c r="AF497" s="148"/>
      <c r="AG497" s="148" t="s">
        <v>143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253" t="s">
        <v>738</v>
      </c>
      <c r="D498" s="254"/>
      <c r="E498" s="254"/>
      <c r="F498" s="254"/>
      <c r="G498" s="254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145</v>
      </c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257" t="s">
        <v>742</v>
      </c>
      <c r="D499" s="258"/>
      <c r="E499" s="258"/>
      <c r="F499" s="258"/>
      <c r="G499" s="258"/>
      <c r="H499" s="158"/>
      <c r="I499" s="158"/>
      <c r="J499" s="158"/>
      <c r="K499" s="158"/>
      <c r="L499" s="158"/>
      <c r="M499" s="158"/>
      <c r="N499" s="158"/>
      <c r="O499" s="158"/>
      <c r="P499" s="158"/>
      <c r="Q499" s="158"/>
      <c r="R499" s="158"/>
      <c r="S499" s="158"/>
      <c r="T499" s="158"/>
      <c r="U499" s="158"/>
      <c r="V499" s="158"/>
      <c r="W499" s="158"/>
      <c r="X499" s="15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179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ht="22.5" outlineLevel="1" x14ac:dyDescent="0.2">
      <c r="A500" s="169">
        <v>158</v>
      </c>
      <c r="B500" s="170" t="s">
        <v>743</v>
      </c>
      <c r="C500" s="187" t="s">
        <v>744</v>
      </c>
      <c r="D500" s="171" t="s">
        <v>249</v>
      </c>
      <c r="E500" s="172">
        <v>13.2</v>
      </c>
      <c r="F500" s="173"/>
      <c r="G500" s="174">
        <f>ROUND(E500*F500,2)</f>
        <v>0</v>
      </c>
      <c r="H500" s="173"/>
      <c r="I500" s="174">
        <f>ROUND(E500*H500,2)</f>
        <v>0</v>
      </c>
      <c r="J500" s="173"/>
      <c r="K500" s="174">
        <f>ROUND(E500*J500,2)</f>
        <v>0</v>
      </c>
      <c r="L500" s="174">
        <v>21</v>
      </c>
      <c r="M500" s="174">
        <f>G500*(1+L500/100)</f>
        <v>0</v>
      </c>
      <c r="N500" s="174">
        <v>7.6000000000000004E-4</v>
      </c>
      <c r="O500" s="174">
        <f>ROUND(E500*N500,2)</f>
        <v>0.01</v>
      </c>
      <c r="P500" s="174">
        <v>0</v>
      </c>
      <c r="Q500" s="174">
        <f>ROUND(E500*P500,2)</f>
        <v>0</v>
      </c>
      <c r="R500" s="174" t="s">
        <v>638</v>
      </c>
      <c r="S500" s="174" t="s">
        <v>150</v>
      </c>
      <c r="T500" s="175" t="s">
        <v>150</v>
      </c>
      <c r="U500" s="158">
        <v>0.189</v>
      </c>
      <c r="V500" s="158">
        <f>ROUND(E500*U500,2)</f>
        <v>2.4900000000000002</v>
      </c>
      <c r="W500" s="158"/>
      <c r="X500" s="158" t="s">
        <v>142</v>
      </c>
      <c r="Y500" s="148"/>
      <c r="Z500" s="148"/>
      <c r="AA500" s="148"/>
      <c r="AB500" s="148"/>
      <c r="AC500" s="148"/>
      <c r="AD500" s="148"/>
      <c r="AE500" s="148"/>
      <c r="AF500" s="148"/>
      <c r="AG500" s="148" t="s">
        <v>143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55"/>
      <c r="B501" s="156"/>
      <c r="C501" s="253" t="s">
        <v>738</v>
      </c>
      <c r="D501" s="254"/>
      <c r="E501" s="254"/>
      <c r="F501" s="254"/>
      <c r="G501" s="254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145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257" t="s">
        <v>742</v>
      </c>
      <c r="D502" s="258"/>
      <c r="E502" s="258"/>
      <c r="F502" s="258"/>
      <c r="G502" s="258"/>
      <c r="H502" s="158"/>
      <c r="I502" s="158"/>
      <c r="J502" s="158"/>
      <c r="K502" s="158"/>
      <c r="L502" s="158"/>
      <c r="M502" s="158"/>
      <c r="N502" s="158"/>
      <c r="O502" s="158"/>
      <c r="P502" s="158"/>
      <c r="Q502" s="158"/>
      <c r="R502" s="158"/>
      <c r="S502" s="158"/>
      <c r="T502" s="158"/>
      <c r="U502" s="158"/>
      <c r="V502" s="158"/>
      <c r="W502" s="158"/>
      <c r="X502" s="158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179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69">
        <v>159</v>
      </c>
      <c r="B503" s="170" t="s">
        <v>745</v>
      </c>
      <c r="C503" s="187" t="s">
        <v>746</v>
      </c>
      <c r="D503" s="171" t="s">
        <v>172</v>
      </c>
      <c r="E503" s="172">
        <v>320.24400000000003</v>
      </c>
      <c r="F503" s="173"/>
      <c r="G503" s="174">
        <f>ROUND(E503*F503,2)</f>
        <v>0</v>
      </c>
      <c r="H503" s="173"/>
      <c r="I503" s="174">
        <f>ROUND(E503*H503,2)</f>
        <v>0</v>
      </c>
      <c r="J503" s="173"/>
      <c r="K503" s="174">
        <f>ROUND(E503*J503,2)</f>
        <v>0</v>
      </c>
      <c r="L503" s="174">
        <v>21</v>
      </c>
      <c r="M503" s="174">
        <f>G503*(1+L503/100)</f>
        <v>0</v>
      </c>
      <c r="N503" s="174">
        <v>0</v>
      </c>
      <c r="O503" s="174">
        <f>ROUND(E503*N503,2)</f>
        <v>0</v>
      </c>
      <c r="P503" s="174">
        <v>0</v>
      </c>
      <c r="Q503" s="174">
        <f>ROUND(E503*P503,2)</f>
        <v>0</v>
      </c>
      <c r="R503" s="174" t="s">
        <v>638</v>
      </c>
      <c r="S503" s="174" t="s">
        <v>150</v>
      </c>
      <c r="T503" s="175" t="s">
        <v>150</v>
      </c>
      <c r="U503" s="158">
        <v>0.1</v>
      </c>
      <c r="V503" s="158">
        <f>ROUND(E503*U503,2)</f>
        <v>32.020000000000003</v>
      </c>
      <c r="W503" s="158"/>
      <c r="X503" s="158" t="s">
        <v>142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143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8" t="s">
        <v>747</v>
      </c>
      <c r="D504" s="160"/>
      <c r="E504" s="161">
        <v>320.24400000000003</v>
      </c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147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69">
        <v>160</v>
      </c>
      <c r="B505" s="170" t="s">
        <v>748</v>
      </c>
      <c r="C505" s="187" t="s">
        <v>749</v>
      </c>
      <c r="D505" s="171" t="s">
        <v>666</v>
      </c>
      <c r="E505" s="172">
        <v>8</v>
      </c>
      <c r="F505" s="173"/>
      <c r="G505" s="174">
        <f>ROUND(E505*F505,2)</f>
        <v>0</v>
      </c>
      <c r="H505" s="173"/>
      <c r="I505" s="174">
        <f>ROUND(E505*H505,2)</f>
        <v>0</v>
      </c>
      <c r="J505" s="173"/>
      <c r="K505" s="174">
        <f>ROUND(E505*J505,2)</f>
        <v>0</v>
      </c>
      <c r="L505" s="174">
        <v>21</v>
      </c>
      <c r="M505" s="174">
        <f>G505*(1+L505/100)</f>
        <v>0</v>
      </c>
      <c r="N505" s="174">
        <v>0</v>
      </c>
      <c r="O505" s="174">
        <f>ROUND(E505*N505,2)</f>
        <v>0</v>
      </c>
      <c r="P505" s="174">
        <v>0</v>
      </c>
      <c r="Q505" s="174">
        <f>ROUND(E505*P505,2)</f>
        <v>0</v>
      </c>
      <c r="R505" s="174"/>
      <c r="S505" s="174" t="s">
        <v>259</v>
      </c>
      <c r="T505" s="175" t="s">
        <v>264</v>
      </c>
      <c r="U505" s="158">
        <v>0</v>
      </c>
      <c r="V505" s="158">
        <f>ROUND(E505*U505,2)</f>
        <v>0</v>
      </c>
      <c r="W505" s="158"/>
      <c r="X505" s="158" t="s">
        <v>142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143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8" t="s">
        <v>750</v>
      </c>
      <c r="D506" s="160"/>
      <c r="E506" s="161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147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188" t="s">
        <v>751</v>
      </c>
      <c r="D507" s="160"/>
      <c r="E507" s="161"/>
      <c r="F507" s="158"/>
      <c r="G507" s="158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58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147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88" t="s">
        <v>752</v>
      </c>
      <c r="D508" s="160"/>
      <c r="E508" s="161">
        <v>8</v>
      </c>
      <c r="F508" s="158"/>
      <c r="G508" s="158"/>
      <c r="H508" s="158"/>
      <c r="I508" s="158"/>
      <c r="J508" s="158"/>
      <c r="K508" s="158"/>
      <c r="L508" s="158"/>
      <c r="M508" s="158"/>
      <c r="N508" s="158"/>
      <c r="O508" s="158"/>
      <c r="P508" s="158"/>
      <c r="Q508" s="158"/>
      <c r="R508" s="158"/>
      <c r="S508" s="158"/>
      <c r="T508" s="158"/>
      <c r="U508" s="158"/>
      <c r="V508" s="158"/>
      <c r="W508" s="158"/>
      <c r="X508" s="158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147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69">
        <v>161</v>
      </c>
      <c r="B509" s="170" t="s">
        <v>753</v>
      </c>
      <c r="C509" s="187" t="s">
        <v>754</v>
      </c>
      <c r="D509" s="171" t="s">
        <v>666</v>
      </c>
      <c r="E509" s="172">
        <v>6</v>
      </c>
      <c r="F509" s="173"/>
      <c r="G509" s="174">
        <f>ROUND(E509*F509,2)</f>
        <v>0</v>
      </c>
      <c r="H509" s="173"/>
      <c r="I509" s="174">
        <f>ROUND(E509*H509,2)</f>
        <v>0</v>
      </c>
      <c r="J509" s="173"/>
      <c r="K509" s="174">
        <f>ROUND(E509*J509,2)</f>
        <v>0</v>
      </c>
      <c r="L509" s="174">
        <v>21</v>
      </c>
      <c r="M509" s="174">
        <f>G509*(1+L509/100)</f>
        <v>0</v>
      </c>
      <c r="N509" s="174">
        <v>0</v>
      </c>
      <c r="O509" s="174">
        <f>ROUND(E509*N509,2)</f>
        <v>0</v>
      </c>
      <c r="P509" s="174">
        <v>0</v>
      </c>
      <c r="Q509" s="174">
        <f>ROUND(E509*P509,2)</f>
        <v>0</v>
      </c>
      <c r="R509" s="174"/>
      <c r="S509" s="174" t="s">
        <v>259</v>
      </c>
      <c r="T509" s="175" t="s">
        <v>264</v>
      </c>
      <c r="U509" s="158">
        <v>0</v>
      </c>
      <c r="V509" s="158">
        <f>ROUND(E509*U509,2)</f>
        <v>0</v>
      </c>
      <c r="W509" s="158"/>
      <c r="X509" s="158" t="s">
        <v>142</v>
      </c>
      <c r="Y509" s="148"/>
      <c r="Z509" s="148"/>
      <c r="AA509" s="148"/>
      <c r="AB509" s="148"/>
      <c r="AC509" s="148"/>
      <c r="AD509" s="148"/>
      <c r="AE509" s="148"/>
      <c r="AF509" s="148"/>
      <c r="AG509" s="148" t="s">
        <v>143</v>
      </c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88" t="s">
        <v>755</v>
      </c>
      <c r="D510" s="160"/>
      <c r="E510" s="161"/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58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147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88" t="s">
        <v>756</v>
      </c>
      <c r="D511" s="160"/>
      <c r="E511" s="161"/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147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188" t="s">
        <v>757</v>
      </c>
      <c r="D512" s="160"/>
      <c r="E512" s="161">
        <v>6</v>
      </c>
      <c r="F512" s="158"/>
      <c r="G512" s="158"/>
      <c r="H512" s="158"/>
      <c r="I512" s="158"/>
      <c r="J512" s="158"/>
      <c r="K512" s="158"/>
      <c r="L512" s="158"/>
      <c r="M512" s="158"/>
      <c r="N512" s="158"/>
      <c r="O512" s="158"/>
      <c r="P512" s="158"/>
      <c r="Q512" s="158"/>
      <c r="R512" s="158"/>
      <c r="S512" s="158"/>
      <c r="T512" s="158"/>
      <c r="U512" s="158"/>
      <c r="V512" s="158"/>
      <c r="W512" s="158"/>
      <c r="X512" s="158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147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69">
        <v>162</v>
      </c>
      <c r="B513" s="170" t="s">
        <v>758</v>
      </c>
      <c r="C513" s="187" t="s">
        <v>759</v>
      </c>
      <c r="D513" s="171" t="s">
        <v>760</v>
      </c>
      <c r="E513" s="172">
        <v>13.2</v>
      </c>
      <c r="F513" s="173"/>
      <c r="G513" s="174">
        <f>ROUND(E513*F513,2)</f>
        <v>0</v>
      </c>
      <c r="H513" s="173"/>
      <c r="I513" s="174">
        <f>ROUND(E513*H513,2)</f>
        <v>0</v>
      </c>
      <c r="J513" s="173"/>
      <c r="K513" s="174">
        <f>ROUND(E513*J513,2)</f>
        <v>0</v>
      </c>
      <c r="L513" s="174">
        <v>21</v>
      </c>
      <c r="M513" s="174">
        <f>G513*(1+L513/100)</f>
        <v>0</v>
      </c>
      <c r="N513" s="174">
        <v>0</v>
      </c>
      <c r="O513" s="174">
        <f>ROUND(E513*N513,2)</f>
        <v>0</v>
      </c>
      <c r="P513" s="174">
        <v>0</v>
      </c>
      <c r="Q513" s="174">
        <f>ROUND(E513*P513,2)</f>
        <v>0</v>
      </c>
      <c r="R513" s="174"/>
      <c r="S513" s="174" t="s">
        <v>259</v>
      </c>
      <c r="T513" s="175" t="s">
        <v>264</v>
      </c>
      <c r="U513" s="158">
        <v>0</v>
      </c>
      <c r="V513" s="158">
        <f>ROUND(E513*U513,2)</f>
        <v>0</v>
      </c>
      <c r="W513" s="158"/>
      <c r="X513" s="158" t="s">
        <v>142</v>
      </c>
      <c r="Y513" s="148"/>
      <c r="Z513" s="148"/>
      <c r="AA513" s="148"/>
      <c r="AB513" s="148"/>
      <c r="AC513" s="148"/>
      <c r="AD513" s="148"/>
      <c r="AE513" s="148"/>
      <c r="AF513" s="148"/>
      <c r="AG513" s="148" t="s">
        <v>143</v>
      </c>
      <c r="AH513" s="148"/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88" t="s">
        <v>761</v>
      </c>
      <c r="D514" s="160"/>
      <c r="E514" s="161"/>
      <c r="F514" s="158"/>
      <c r="G514" s="158"/>
      <c r="H514" s="158"/>
      <c r="I514" s="158"/>
      <c r="J514" s="158"/>
      <c r="K514" s="158"/>
      <c r="L514" s="158"/>
      <c r="M514" s="158"/>
      <c r="N514" s="158"/>
      <c r="O514" s="158"/>
      <c r="P514" s="158"/>
      <c r="Q514" s="158"/>
      <c r="R514" s="158"/>
      <c r="S514" s="158"/>
      <c r="T514" s="158"/>
      <c r="U514" s="158"/>
      <c r="V514" s="158"/>
      <c r="W514" s="158"/>
      <c r="X514" s="158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147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188" t="s">
        <v>762</v>
      </c>
      <c r="D515" s="160"/>
      <c r="E515" s="161"/>
      <c r="F515" s="158"/>
      <c r="G515" s="158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58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147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/>
      <c r="B516" s="156"/>
      <c r="C516" s="188" t="s">
        <v>763</v>
      </c>
      <c r="D516" s="160"/>
      <c r="E516" s="161"/>
      <c r="F516" s="158"/>
      <c r="G516" s="158"/>
      <c r="H516" s="158"/>
      <c r="I516" s="158"/>
      <c r="J516" s="158"/>
      <c r="K516" s="158"/>
      <c r="L516" s="158"/>
      <c r="M516" s="158"/>
      <c r="N516" s="158"/>
      <c r="O516" s="158"/>
      <c r="P516" s="158"/>
      <c r="Q516" s="158"/>
      <c r="R516" s="158"/>
      <c r="S516" s="158"/>
      <c r="T516" s="158"/>
      <c r="U516" s="158"/>
      <c r="V516" s="158"/>
      <c r="W516" s="158"/>
      <c r="X516" s="158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147</v>
      </c>
      <c r="AH516" s="148">
        <v>0</v>
      </c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188" t="s">
        <v>764</v>
      </c>
      <c r="D517" s="160"/>
      <c r="E517" s="161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147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188" t="s">
        <v>765</v>
      </c>
      <c r="D518" s="160"/>
      <c r="E518" s="161">
        <v>13.2</v>
      </c>
      <c r="F518" s="158"/>
      <c r="G518" s="158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58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147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69">
        <v>163</v>
      </c>
      <c r="B519" s="170" t="s">
        <v>766</v>
      </c>
      <c r="C519" s="187" t="s">
        <v>767</v>
      </c>
      <c r="D519" s="171" t="s">
        <v>760</v>
      </c>
      <c r="E519" s="172">
        <v>48.9</v>
      </c>
      <c r="F519" s="173"/>
      <c r="G519" s="174">
        <f>ROUND(E519*F519,2)</f>
        <v>0</v>
      </c>
      <c r="H519" s="173"/>
      <c r="I519" s="174">
        <f>ROUND(E519*H519,2)</f>
        <v>0</v>
      </c>
      <c r="J519" s="173"/>
      <c r="K519" s="174">
        <f>ROUND(E519*J519,2)</f>
        <v>0</v>
      </c>
      <c r="L519" s="174">
        <v>21</v>
      </c>
      <c r="M519" s="174">
        <f>G519*(1+L519/100)</f>
        <v>0</v>
      </c>
      <c r="N519" s="174">
        <v>0</v>
      </c>
      <c r="O519" s="174">
        <f>ROUND(E519*N519,2)</f>
        <v>0</v>
      </c>
      <c r="P519" s="174">
        <v>0</v>
      </c>
      <c r="Q519" s="174">
        <f>ROUND(E519*P519,2)</f>
        <v>0</v>
      </c>
      <c r="R519" s="174"/>
      <c r="S519" s="174" t="s">
        <v>259</v>
      </c>
      <c r="T519" s="175" t="s">
        <v>264</v>
      </c>
      <c r="U519" s="158">
        <v>0</v>
      </c>
      <c r="V519" s="158">
        <f>ROUND(E519*U519,2)</f>
        <v>0</v>
      </c>
      <c r="W519" s="158"/>
      <c r="X519" s="158" t="s">
        <v>142</v>
      </c>
      <c r="Y519" s="148"/>
      <c r="Z519" s="148"/>
      <c r="AA519" s="148"/>
      <c r="AB519" s="148"/>
      <c r="AC519" s="148"/>
      <c r="AD519" s="148"/>
      <c r="AE519" s="148"/>
      <c r="AF519" s="148"/>
      <c r="AG519" s="148" t="s">
        <v>143</v>
      </c>
      <c r="AH519" s="148"/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8" t="s">
        <v>768</v>
      </c>
      <c r="D520" s="160"/>
      <c r="E520" s="161"/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147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8" t="s">
        <v>762</v>
      </c>
      <c r="D521" s="160"/>
      <c r="E521" s="161"/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58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147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188" t="s">
        <v>763</v>
      </c>
      <c r="D522" s="160"/>
      <c r="E522" s="161"/>
      <c r="F522" s="158"/>
      <c r="G522" s="158"/>
      <c r="H522" s="158"/>
      <c r="I522" s="158"/>
      <c r="J522" s="158"/>
      <c r="K522" s="158"/>
      <c r="L522" s="158"/>
      <c r="M522" s="158"/>
      <c r="N522" s="158"/>
      <c r="O522" s="158"/>
      <c r="P522" s="158"/>
      <c r="Q522" s="158"/>
      <c r="R522" s="158"/>
      <c r="S522" s="158"/>
      <c r="T522" s="158"/>
      <c r="U522" s="158"/>
      <c r="V522" s="158"/>
      <c r="W522" s="158"/>
      <c r="X522" s="158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147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188" t="s">
        <v>769</v>
      </c>
      <c r="D523" s="160"/>
      <c r="E523" s="161">
        <v>48.9</v>
      </c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58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147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188" t="s">
        <v>764</v>
      </c>
      <c r="D524" s="160"/>
      <c r="E524" s="161"/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58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147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69">
        <v>164</v>
      </c>
      <c r="B525" s="170" t="s">
        <v>770</v>
      </c>
      <c r="C525" s="187" t="s">
        <v>771</v>
      </c>
      <c r="D525" s="171" t="s">
        <v>760</v>
      </c>
      <c r="E525" s="172">
        <v>13.2</v>
      </c>
      <c r="F525" s="173"/>
      <c r="G525" s="174">
        <f>ROUND(E525*F525,2)</f>
        <v>0</v>
      </c>
      <c r="H525" s="173"/>
      <c r="I525" s="174">
        <f>ROUND(E525*H525,2)</f>
        <v>0</v>
      </c>
      <c r="J525" s="173"/>
      <c r="K525" s="174">
        <f>ROUND(E525*J525,2)</f>
        <v>0</v>
      </c>
      <c r="L525" s="174">
        <v>21</v>
      </c>
      <c r="M525" s="174">
        <f>G525*(1+L525/100)</f>
        <v>0</v>
      </c>
      <c r="N525" s="174">
        <v>0</v>
      </c>
      <c r="O525" s="174">
        <f>ROUND(E525*N525,2)</f>
        <v>0</v>
      </c>
      <c r="P525" s="174">
        <v>0</v>
      </c>
      <c r="Q525" s="174">
        <f>ROUND(E525*P525,2)</f>
        <v>0</v>
      </c>
      <c r="R525" s="174"/>
      <c r="S525" s="174" t="s">
        <v>259</v>
      </c>
      <c r="T525" s="175" t="s">
        <v>264</v>
      </c>
      <c r="U525" s="158">
        <v>0</v>
      </c>
      <c r="V525" s="158">
        <f>ROUND(E525*U525,2)</f>
        <v>0</v>
      </c>
      <c r="W525" s="158"/>
      <c r="X525" s="158" t="s">
        <v>142</v>
      </c>
      <c r="Y525" s="148"/>
      <c r="Z525" s="148"/>
      <c r="AA525" s="148"/>
      <c r="AB525" s="148"/>
      <c r="AC525" s="148"/>
      <c r="AD525" s="148"/>
      <c r="AE525" s="148"/>
      <c r="AF525" s="148"/>
      <c r="AG525" s="148" t="s">
        <v>143</v>
      </c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188" t="s">
        <v>772</v>
      </c>
      <c r="D526" s="160"/>
      <c r="E526" s="161"/>
      <c r="F526" s="158"/>
      <c r="G526" s="158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58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147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88" t="s">
        <v>762</v>
      </c>
      <c r="D527" s="160"/>
      <c r="E527" s="161"/>
      <c r="F527" s="158"/>
      <c r="G527" s="158"/>
      <c r="H527" s="158"/>
      <c r="I527" s="158"/>
      <c r="J527" s="158"/>
      <c r="K527" s="158"/>
      <c r="L527" s="158"/>
      <c r="M527" s="158"/>
      <c r="N527" s="158"/>
      <c r="O527" s="158"/>
      <c r="P527" s="158"/>
      <c r="Q527" s="158"/>
      <c r="R527" s="158"/>
      <c r="S527" s="158"/>
      <c r="T527" s="158"/>
      <c r="U527" s="158"/>
      <c r="V527" s="158"/>
      <c r="W527" s="158"/>
      <c r="X527" s="158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147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/>
      <c r="B528" s="156"/>
      <c r="C528" s="188" t="s">
        <v>763</v>
      </c>
      <c r="D528" s="160"/>
      <c r="E528" s="161"/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  <c r="P528" s="158"/>
      <c r="Q528" s="158"/>
      <c r="R528" s="158"/>
      <c r="S528" s="158"/>
      <c r="T528" s="158"/>
      <c r="U528" s="158"/>
      <c r="V528" s="158"/>
      <c r="W528" s="158"/>
      <c r="X528" s="158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147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188" t="s">
        <v>765</v>
      </c>
      <c r="D529" s="160"/>
      <c r="E529" s="161">
        <v>13.2</v>
      </c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58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147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69">
        <v>165</v>
      </c>
      <c r="B530" s="170" t="s">
        <v>773</v>
      </c>
      <c r="C530" s="187" t="s">
        <v>774</v>
      </c>
      <c r="D530" s="171" t="s">
        <v>760</v>
      </c>
      <c r="E530" s="172">
        <v>13.2</v>
      </c>
      <c r="F530" s="173"/>
      <c r="G530" s="174">
        <f>ROUND(E530*F530,2)</f>
        <v>0</v>
      </c>
      <c r="H530" s="173"/>
      <c r="I530" s="174">
        <f>ROUND(E530*H530,2)</f>
        <v>0</v>
      </c>
      <c r="J530" s="173"/>
      <c r="K530" s="174">
        <f>ROUND(E530*J530,2)</f>
        <v>0</v>
      </c>
      <c r="L530" s="174">
        <v>21</v>
      </c>
      <c r="M530" s="174">
        <f>G530*(1+L530/100)</f>
        <v>0</v>
      </c>
      <c r="N530" s="174">
        <v>0</v>
      </c>
      <c r="O530" s="174">
        <f>ROUND(E530*N530,2)</f>
        <v>0</v>
      </c>
      <c r="P530" s="174">
        <v>0</v>
      </c>
      <c r="Q530" s="174">
        <f>ROUND(E530*P530,2)</f>
        <v>0</v>
      </c>
      <c r="R530" s="174"/>
      <c r="S530" s="174" t="s">
        <v>259</v>
      </c>
      <c r="T530" s="175" t="s">
        <v>264</v>
      </c>
      <c r="U530" s="158">
        <v>0</v>
      </c>
      <c r="V530" s="158">
        <f>ROUND(E530*U530,2)</f>
        <v>0</v>
      </c>
      <c r="W530" s="158"/>
      <c r="X530" s="158" t="s">
        <v>142</v>
      </c>
      <c r="Y530" s="148"/>
      <c r="Z530" s="148"/>
      <c r="AA530" s="148"/>
      <c r="AB530" s="148"/>
      <c r="AC530" s="148"/>
      <c r="AD530" s="148"/>
      <c r="AE530" s="148"/>
      <c r="AF530" s="148"/>
      <c r="AG530" s="148" t="s">
        <v>143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 x14ac:dyDescent="0.2">
      <c r="A531" s="155"/>
      <c r="B531" s="156"/>
      <c r="C531" s="188" t="s">
        <v>775</v>
      </c>
      <c r="D531" s="160"/>
      <c r="E531" s="161"/>
      <c r="F531" s="158"/>
      <c r="G531" s="158"/>
      <c r="H531" s="158"/>
      <c r="I531" s="158"/>
      <c r="J531" s="158"/>
      <c r="K531" s="158"/>
      <c r="L531" s="158"/>
      <c r="M531" s="158"/>
      <c r="N531" s="158"/>
      <c r="O531" s="158"/>
      <c r="P531" s="158"/>
      <c r="Q531" s="158"/>
      <c r="R531" s="158"/>
      <c r="S531" s="158"/>
      <c r="T531" s="158"/>
      <c r="U531" s="158"/>
      <c r="V531" s="158"/>
      <c r="W531" s="158"/>
      <c r="X531" s="158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147</v>
      </c>
      <c r="AH531" s="148">
        <v>0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55"/>
      <c r="B532" s="156"/>
      <c r="C532" s="188" t="s">
        <v>762</v>
      </c>
      <c r="D532" s="160"/>
      <c r="E532" s="161"/>
      <c r="F532" s="158"/>
      <c r="G532" s="158"/>
      <c r="H532" s="158"/>
      <c r="I532" s="158"/>
      <c r="J532" s="158"/>
      <c r="K532" s="158"/>
      <c r="L532" s="158"/>
      <c r="M532" s="158"/>
      <c r="N532" s="158"/>
      <c r="O532" s="158"/>
      <c r="P532" s="158"/>
      <c r="Q532" s="158"/>
      <c r="R532" s="158"/>
      <c r="S532" s="158"/>
      <c r="T532" s="158"/>
      <c r="U532" s="158"/>
      <c r="V532" s="158"/>
      <c r="W532" s="158"/>
      <c r="X532" s="158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147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188" t="s">
        <v>763</v>
      </c>
      <c r="D533" s="160"/>
      <c r="E533" s="161"/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147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188" t="s">
        <v>765</v>
      </c>
      <c r="D534" s="160"/>
      <c r="E534" s="161">
        <v>13.2</v>
      </c>
      <c r="F534" s="158"/>
      <c r="G534" s="158"/>
      <c r="H534" s="158"/>
      <c r="I534" s="158"/>
      <c r="J534" s="158"/>
      <c r="K534" s="158"/>
      <c r="L534" s="158"/>
      <c r="M534" s="158"/>
      <c r="N534" s="158"/>
      <c r="O534" s="158"/>
      <c r="P534" s="158"/>
      <c r="Q534" s="158"/>
      <c r="R534" s="158"/>
      <c r="S534" s="158"/>
      <c r="T534" s="158"/>
      <c r="U534" s="158"/>
      <c r="V534" s="158"/>
      <c r="W534" s="158"/>
      <c r="X534" s="158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147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69">
        <v>166</v>
      </c>
      <c r="B535" s="170" t="s">
        <v>776</v>
      </c>
      <c r="C535" s="187" t="s">
        <v>777</v>
      </c>
      <c r="D535" s="171" t="s">
        <v>249</v>
      </c>
      <c r="E535" s="172">
        <v>25.2</v>
      </c>
      <c r="F535" s="173"/>
      <c r="G535" s="174">
        <f>ROUND(E535*F535,2)</f>
        <v>0</v>
      </c>
      <c r="H535" s="173"/>
      <c r="I535" s="174">
        <f>ROUND(E535*H535,2)</f>
        <v>0</v>
      </c>
      <c r="J535" s="173"/>
      <c r="K535" s="174">
        <f>ROUND(E535*J535,2)</f>
        <v>0</v>
      </c>
      <c r="L535" s="174">
        <v>21</v>
      </c>
      <c r="M535" s="174">
        <f>G535*(1+L535/100)</f>
        <v>0</v>
      </c>
      <c r="N535" s="174">
        <v>3.4000000000000002E-4</v>
      </c>
      <c r="O535" s="174">
        <f>ROUND(E535*N535,2)</f>
        <v>0.01</v>
      </c>
      <c r="P535" s="174">
        <v>0</v>
      </c>
      <c r="Q535" s="174">
        <f>ROUND(E535*P535,2)</f>
        <v>0</v>
      </c>
      <c r="R535" s="174"/>
      <c r="S535" s="174" t="s">
        <v>259</v>
      </c>
      <c r="T535" s="175" t="s">
        <v>150</v>
      </c>
      <c r="U535" s="158">
        <v>0.08</v>
      </c>
      <c r="V535" s="158">
        <f>ROUND(E535*U535,2)</f>
        <v>2.02</v>
      </c>
      <c r="W535" s="158"/>
      <c r="X535" s="158" t="s">
        <v>142</v>
      </c>
      <c r="Y535" s="148"/>
      <c r="Z535" s="148"/>
      <c r="AA535" s="148"/>
      <c r="AB535" s="148"/>
      <c r="AC535" s="148"/>
      <c r="AD535" s="148"/>
      <c r="AE535" s="148"/>
      <c r="AF535" s="148"/>
      <c r="AG535" s="148" t="s">
        <v>143</v>
      </c>
      <c r="AH535" s="148"/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55"/>
      <c r="B536" s="156"/>
      <c r="C536" s="188" t="s">
        <v>778</v>
      </c>
      <c r="D536" s="160"/>
      <c r="E536" s="161">
        <v>25.2</v>
      </c>
      <c r="F536" s="158"/>
      <c r="G536" s="158"/>
      <c r="H536" s="158"/>
      <c r="I536" s="158"/>
      <c r="J536" s="158"/>
      <c r="K536" s="158"/>
      <c r="L536" s="158"/>
      <c r="M536" s="158"/>
      <c r="N536" s="158"/>
      <c r="O536" s="158"/>
      <c r="P536" s="158"/>
      <c r="Q536" s="158"/>
      <c r="R536" s="158"/>
      <c r="S536" s="158"/>
      <c r="T536" s="158"/>
      <c r="U536" s="158"/>
      <c r="V536" s="158"/>
      <c r="W536" s="158"/>
      <c r="X536" s="158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147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ht="45" outlineLevel="1" x14ac:dyDescent="0.2">
      <c r="A537" s="169">
        <v>167</v>
      </c>
      <c r="B537" s="170" t="s">
        <v>779</v>
      </c>
      <c r="C537" s="187" t="s">
        <v>780</v>
      </c>
      <c r="D537" s="171" t="s">
        <v>476</v>
      </c>
      <c r="E537" s="172">
        <v>104.70869999999999</v>
      </c>
      <c r="F537" s="173"/>
      <c r="G537" s="174">
        <f>ROUND(E537*F537,2)</f>
        <v>0</v>
      </c>
      <c r="H537" s="173"/>
      <c r="I537" s="174">
        <f>ROUND(E537*H537,2)</f>
        <v>0</v>
      </c>
      <c r="J537" s="173"/>
      <c r="K537" s="174">
        <f>ROUND(E537*J537,2)</f>
        <v>0</v>
      </c>
      <c r="L537" s="174">
        <v>21</v>
      </c>
      <c r="M537" s="174">
        <f>G537*(1+L537/100)</f>
        <v>0</v>
      </c>
      <c r="N537" s="174">
        <v>1E-3</v>
      </c>
      <c r="O537" s="174">
        <f>ROUND(E537*N537,2)</f>
        <v>0.1</v>
      </c>
      <c r="P537" s="174">
        <v>0</v>
      </c>
      <c r="Q537" s="174">
        <f>ROUND(E537*P537,2)</f>
        <v>0</v>
      </c>
      <c r="R537" s="174" t="s">
        <v>443</v>
      </c>
      <c r="S537" s="174" t="s">
        <v>150</v>
      </c>
      <c r="T537" s="175" t="s">
        <v>150</v>
      </c>
      <c r="U537" s="158">
        <v>0</v>
      </c>
      <c r="V537" s="158">
        <f>ROUND(E537*U537,2)</f>
        <v>0</v>
      </c>
      <c r="W537" s="158"/>
      <c r="X537" s="158" t="s">
        <v>444</v>
      </c>
      <c r="Y537" s="148"/>
      <c r="Z537" s="148"/>
      <c r="AA537" s="148"/>
      <c r="AB537" s="148"/>
      <c r="AC537" s="148"/>
      <c r="AD537" s="148"/>
      <c r="AE537" s="148"/>
      <c r="AF537" s="148"/>
      <c r="AG537" s="148" t="s">
        <v>445</v>
      </c>
      <c r="AH537" s="148"/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55"/>
      <c r="B538" s="156"/>
      <c r="C538" s="188" t="s">
        <v>781</v>
      </c>
      <c r="D538" s="160"/>
      <c r="E538" s="161">
        <v>104.70869999999999</v>
      </c>
      <c r="F538" s="158"/>
      <c r="G538" s="158"/>
      <c r="H538" s="158"/>
      <c r="I538" s="158"/>
      <c r="J538" s="158"/>
      <c r="K538" s="158"/>
      <c r="L538" s="158"/>
      <c r="M538" s="158"/>
      <c r="N538" s="158"/>
      <c r="O538" s="158"/>
      <c r="P538" s="158"/>
      <c r="Q538" s="158"/>
      <c r="R538" s="158"/>
      <c r="S538" s="158"/>
      <c r="T538" s="158"/>
      <c r="U538" s="158"/>
      <c r="V538" s="158"/>
      <c r="W538" s="158"/>
      <c r="X538" s="158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147</v>
      </c>
      <c r="AH538" s="148">
        <v>0</v>
      </c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ht="22.5" outlineLevel="1" x14ac:dyDescent="0.2">
      <c r="A539" s="169">
        <v>168</v>
      </c>
      <c r="B539" s="170" t="s">
        <v>782</v>
      </c>
      <c r="C539" s="187" t="s">
        <v>783</v>
      </c>
      <c r="D539" s="171" t="s">
        <v>172</v>
      </c>
      <c r="E539" s="172">
        <v>368.28059999999999</v>
      </c>
      <c r="F539" s="173"/>
      <c r="G539" s="174">
        <f>ROUND(E539*F539,2)</f>
        <v>0</v>
      </c>
      <c r="H539" s="173"/>
      <c r="I539" s="174">
        <f>ROUND(E539*H539,2)</f>
        <v>0</v>
      </c>
      <c r="J539" s="173"/>
      <c r="K539" s="174">
        <f>ROUND(E539*J539,2)</f>
        <v>0</v>
      </c>
      <c r="L539" s="174">
        <v>21</v>
      </c>
      <c r="M539" s="174">
        <f>G539*(1+L539/100)</f>
        <v>0</v>
      </c>
      <c r="N539" s="174">
        <v>1.8500000000000001E-3</v>
      </c>
      <c r="O539" s="174">
        <f>ROUND(E539*N539,2)</f>
        <v>0.68</v>
      </c>
      <c r="P539" s="174">
        <v>0</v>
      </c>
      <c r="Q539" s="174">
        <f>ROUND(E539*P539,2)</f>
        <v>0</v>
      </c>
      <c r="R539" s="174" t="s">
        <v>443</v>
      </c>
      <c r="S539" s="174" t="s">
        <v>150</v>
      </c>
      <c r="T539" s="175" t="s">
        <v>150</v>
      </c>
      <c r="U539" s="158">
        <v>0</v>
      </c>
      <c r="V539" s="158">
        <f>ROUND(E539*U539,2)</f>
        <v>0</v>
      </c>
      <c r="W539" s="158"/>
      <c r="X539" s="158" t="s">
        <v>444</v>
      </c>
      <c r="Y539" s="148"/>
      <c r="Z539" s="148"/>
      <c r="AA539" s="148"/>
      <c r="AB539" s="148"/>
      <c r="AC539" s="148"/>
      <c r="AD539" s="148"/>
      <c r="AE539" s="148"/>
      <c r="AF539" s="148"/>
      <c r="AG539" s="148" t="s">
        <v>445</v>
      </c>
      <c r="AH539" s="148"/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/>
      <c r="B540" s="156"/>
      <c r="C540" s="188" t="s">
        <v>784</v>
      </c>
      <c r="D540" s="160"/>
      <c r="E540" s="161">
        <v>368.28059999999999</v>
      </c>
      <c r="F540" s="158"/>
      <c r="G540" s="158"/>
      <c r="H540" s="158"/>
      <c r="I540" s="158"/>
      <c r="J540" s="158"/>
      <c r="K540" s="158"/>
      <c r="L540" s="158"/>
      <c r="M540" s="158"/>
      <c r="N540" s="158"/>
      <c r="O540" s="158"/>
      <c r="P540" s="158"/>
      <c r="Q540" s="158"/>
      <c r="R540" s="158"/>
      <c r="S540" s="158"/>
      <c r="T540" s="158"/>
      <c r="U540" s="158"/>
      <c r="V540" s="158"/>
      <c r="W540" s="158"/>
      <c r="X540" s="158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147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ht="22.5" outlineLevel="1" x14ac:dyDescent="0.2">
      <c r="A541" s="169">
        <v>169</v>
      </c>
      <c r="B541" s="170" t="s">
        <v>785</v>
      </c>
      <c r="C541" s="187" t="s">
        <v>786</v>
      </c>
      <c r="D541" s="171" t="s">
        <v>172</v>
      </c>
      <c r="E541" s="172">
        <v>401.38335000000001</v>
      </c>
      <c r="F541" s="173"/>
      <c r="G541" s="174">
        <f>ROUND(E541*F541,2)</f>
        <v>0</v>
      </c>
      <c r="H541" s="173"/>
      <c r="I541" s="174">
        <f>ROUND(E541*H541,2)</f>
        <v>0</v>
      </c>
      <c r="J541" s="173"/>
      <c r="K541" s="174">
        <f>ROUND(E541*J541,2)</f>
        <v>0</v>
      </c>
      <c r="L541" s="174">
        <v>21</v>
      </c>
      <c r="M541" s="174">
        <f>G541*(1+L541/100)</f>
        <v>0</v>
      </c>
      <c r="N541" s="174">
        <v>4.4999999999999997E-3</v>
      </c>
      <c r="O541" s="174">
        <f>ROUND(E541*N541,2)</f>
        <v>1.81</v>
      </c>
      <c r="P541" s="174">
        <v>0</v>
      </c>
      <c r="Q541" s="174">
        <f>ROUND(E541*P541,2)</f>
        <v>0</v>
      </c>
      <c r="R541" s="174" t="s">
        <v>443</v>
      </c>
      <c r="S541" s="174" t="s">
        <v>150</v>
      </c>
      <c r="T541" s="175" t="s">
        <v>150</v>
      </c>
      <c r="U541" s="158">
        <v>0</v>
      </c>
      <c r="V541" s="158">
        <f>ROUND(E541*U541,2)</f>
        <v>0</v>
      </c>
      <c r="W541" s="158"/>
      <c r="X541" s="158" t="s">
        <v>444</v>
      </c>
      <c r="Y541" s="148"/>
      <c r="Z541" s="148"/>
      <c r="AA541" s="148"/>
      <c r="AB541" s="148"/>
      <c r="AC541" s="148"/>
      <c r="AD541" s="148"/>
      <c r="AE541" s="148"/>
      <c r="AF541" s="148"/>
      <c r="AG541" s="148" t="s">
        <v>445</v>
      </c>
      <c r="AH541" s="148"/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55"/>
      <c r="B542" s="156"/>
      <c r="C542" s="188" t="s">
        <v>787</v>
      </c>
      <c r="D542" s="160"/>
      <c r="E542" s="161">
        <v>401.38335000000001</v>
      </c>
      <c r="F542" s="158"/>
      <c r="G542" s="158"/>
      <c r="H542" s="158"/>
      <c r="I542" s="158"/>
      <c r="J542" s="158"/>
      <c r="K542" s="158"/>
      <c r="L542" s="158"/>
      <c r="M542" s="158"/>
      <c r="N542" s="158"/>
      <c r="O542" s="158"/>
      <c r="P542" s="158"/>
      <c r="Q542" s="158"/>
      <c r="R542" s="158"/>
      <c r="S542" s="158"/>
      <c r="T542" s="158"/>
      <c r="U542" s="158"/>
      <c r="V542" s="158"/>
      <c r="W542" s="158"/>
      <c r="X542" s="158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147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ht="22.5" outlineLevel="1" x14ac:dyDescent="0.2">
      <c r="A543" s="169">
        <v>170</v>
      </c>
      <c r="B543" s="170" t="s">
        <v>788</v>
      </c>
      <c r="C543" s="187" t="s">
        <v>789</v>
      </c>
      <c r="D543" s="171" t="s">
        <v>232</v>
      </c>
      <c r="E543" s="172">
        <v>27.72</v>
      </c>
      <c r="F543" s="173"/>
      <c r="G543" s="174">
        <f>ROUND(E543*F543,2)</f>
        <v>0</v>
      </c>
      <c r="H543" s="173"/>
      <c r="I543" s="174">
        <f>ROUND(E543*H543,2)</f>
        <v>0</v>
      </c>
      <c r="J543" s="173"/>
      <c r="K543" s="174">
        <f>ROUND(E543*J543,2)</f>
        <v>0</v>
      </c>
      <c r="L543" s="174">
        <v>21</v>
      </c>
      <c r="M543" s="174">
        <f>G543*(1+L543/100)</f>
        <v>0</v>
      </c>
      <c r="N543" s="174">
        <v>2.0000000000000001E-4</v>
      </c>
      <c r="O543" s="174">
        <f>ROUND(E543*N543,2)</f>
        <v>0.01</v>
      </c>
      <c r="P543" s="174">
        <v>0</v>
      </c>
      <c r="Q543" s="174">
        <f>ROUND(E543*P543,2)</f>
        <v>0</v>
      </c>
      <c r="R543" s="174" t="s">
        <v>443</v>
      </c>
      <c r="S543" s="174" t="s">
        <v>150</v>
      </c>
      <c r="T543" s="175" t="s">
        <v>150</v>
      </c>
      <c r="U543" s="158">
        <v>0</v>
      </c>
      <c r="V543" s="158">
        <f>ROUND(E543*U543,2)</f>
        <v>0</v>
      </c>
      <c r="W543" s="158"/>
      <c r="X543" s="158" t="s">
        <v>444</v>
      </c>
      <c r="Y543" s="148"/>
      <c r="Z543" s="148"/>
      <c r="AA543" s="148"/>
      <c r="AB543" s="148"/>
      <c r="AC543" s="148"/>
      <c r="AD543" s="148"/>
      <c r="AE543" s="148"/>
      <c r="AF543" s="148"/>
      <c r="AG543" s="148" t="s">
        <v>445</v>
      </c>
      <c r="AH543" s="148"/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1" x14ac:dyDescent="0.2">
      <c r="A544" s="155"/>
      <c r="B544" s="156"/>
      <c r="C544" s="188" t="s">
        <v>790</v>
      </c>
      <c r="D544" s="160"/>
      <c r="E544" s="161">
        <v>27.72</v>
      </c>
      <c r="F544" s="158"/>
      <c r="G544" s="158"/>
      <c r="H544" s="158"/>
      <c r="I544" s="158"/>
      <c r="J544" s="158"/>
      <c r="K544" s="158"/>
      <c r="L544" s="158"/>
      <c r="M544" s="158"/>
      <c r="N544" s="158"/>
      <c r="O544" s="158"/>
      <c r="P544" s="158"/>
      <c r="Q544" s="158"/>
      <c r="R544" s="158"/>
      <c r="S544" s="158"/>
      <c r="T544" s="158"/>
      <c r="U544" s="158"/>
      <c r="V544" s="158"/>
      <c r="W544" s="158"/>
      <c r="X544" s="158"/>
      <c r="Y544" s="148"/>
      <c r="Z544" s="148"/>
      <c r="AA544" s="148"/>
      <c r="AB544" s="148"/>
      <c r="AC544" s="148"/>
      <c r="AD544" s="148"/>
      <c r="AE544" s="148"/>
      <c r="AF544" s="148"/>
      <c r="AG544" s="148" t="s">
        <v>147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69">
        <v>171</v>
      </c>
      <c r="B545" s="170" t="s">
        <v>791</v>
      </c>
      <c r="C545" s="187" t="s">
        <v>792</v>
      </c>
      <c r="D545" s="171" t="s">
        <v>172</v>
      </c>
      <c r="E545" s="172">
        <v>368.28059999999999</v>
      </c>
      <c r="F545" s="173"/>
      <c r="G545" s="174">
        <f>ROUND(E545*F545,2)</f>
        <v>0</v>
      </c>
      <c r="H545" s="173"/>
      <c r="I545" s="174">
        <f>ROUND(E545*H545,2)</f>
        <v>0</v>
      </c>
      <c r="J545" s="173"/>
      <c r="K545" s="174">
        <f>ROUND(E545*J545,2)</f>
        <v>0</v>
      </c>
      <c r="L545" s="174">
        <v>21</v>
      </c>
      <c r="M545" s="174">
        <f>G545*(1+L545/100)</f>
        <v>0</v>
      </c>
      <c r="N545" s="174">
        <v>1.2E-4</v>
      </c>
      <c r="O545" s="174">
        <f>ROUND(E545*N545,2)</f>
        <v>0.04</v>
      </c>
      <c r="P545" s="174">
        <v>0</v>
      </c>
      <c r="Q545" s="174">
        <f>ROUND(E545*P545,2)</f>
        <v>0</v>
      </c>
      <c r="R545" s="174" t="s">
        <v>443</v>
      </c>
      <c r="S545" s="174" t="s">
        <v>150</v>
      </c>
      <c r="T545" s="175" t="s">
        <v>150</v>
      </c>
      <c r="U545" s="158">
        <v>0</v>
      </c>
      <c r="V545" s="158">
        <f>ROUND(E545*U545,2)</f>
        <v>0</v>
      </c>
      <c r="W545" s="158"/>
      <c r="X545" s="158" t="s">
        <v>444</v>
      </c>
      <c r="Y545" s="148"/>
      <c r="Z545" s="148"/>
      <c r="AA545" s="148"/>
      <c r="AB545" s="148"/>
      <c r="AC545" s="148"/>
      <c r="AD545" s="148"/>
      <c r="AE545" s="148"/>
      <c r="AF545" s="148"/>
      <c r="AG545" s="148" t="s">
        <v>445</v>
      </c>
      <c r="AH545" s="148"/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55"/>
      <c r="B546" s="156"/>
      <c r="C546" s="188" t="s">
        <v>784</v>
      </c>
      <c r="D546" s="160"/>
      <c r="E546" s="161">
        <v>368.28059999999999</v>
      </c>
      <c r="F546" s="158"/>
      <c r="G546" s="158"/>
      <c r="H546" s="158"/>
      <c r="I546" s="158"/>
      <c r="J546" s="158"/>
      <c r="K546" s="158"/>
      <c r="L546" s="158"/>
      <c r="M546" s="158"/>
      <c r="N546" s="158"/>
      <c r="O546" s="158"/>
      <c r="P546" s="158"/>
      <c r="Q546" s="158"/>
      <c r="R546" s="158"/>
      <c r="S546" s="158"/>
      <c r="T546" s="158"/>
      <c r="U546" s="158"/>
      <c r="V546" s="158"/>
      <c r="W546" s="158"/>
      <c r="X546" s="158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147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>
        <v>172</v>
      </c>
      <c r="B547" s="156" t="s">
        <v>793</v>
      </c>
      <c r="C547" s="190" t="s">
        <v>794</v>
      </c>
      <c r="D547" s="157" t="s">
        <v>0</v>
      </c>
      <c r="E547" s="184"/>
      <c r="F547" s="159"/>
      <c r="G547" s="158">
        <f>ROUND(E547*F547,2)</f>
        <v>0</v>
      </c>
      <c r="H547" s="159"/>
      <c r="I547" s="158">
        <f>ROUND(E547*H547,2)</f>
        <v>0</v>
      </c>
      <c r="J547" s="159"/>
      <c r="K547" s="158">
        <f>ROUND(E547*J547,2)</f>
        <v>0</v>
      </c>
      <c r="L547" s="158">
        <v>21</v>
      </c>
      <c r="M547" s="158">
        <f>G547*(1+L547/100)</f>
        <v>0</v>
      </c>
      <c r="N547" s="158">
        <v>0</v>
      </c>
      <c r="O547" s="158">
        <f>ROUND(E547*N547,2)</f>
        <v>0</v>
      </c>
      <c r="P547" s="158">
        <v>0</v>
      </c>
      <c r="Q547" s="158">
        <f>ROUND(E547*P547,2)</f>
        <v>0</v>
      </c>
      <c r="R547" s="158" t="s">
        <v>638</v>
      </c>
      <c r="S547" s="158" t="s">
        <v>150</v>
      </c>
      <c r="T547" s="158" t="s">
        <v>150</v>
      </c>
      <c r="U547" s="158">
        <v>0</v>
      </c>
      <c r="V547" s="158">
        <f>ROUND(E547*U547,2)</f>
        <v>0</v>
      </c>
      <c r="W547" s="158"/>
      <c r="X547" s="158" t="s">
        <v>633</v>
      </c>
      <c r="Y547" s="148"/>
      <c r="Z547" s="148"/>
      <c r="AA547" s="148"/>
      <c r="AB547" s="148"/>
      <c r="AC547" s="148"/>
      <c r="AD547" s="148"/>
      <c r="AE547" s="148"/>
      <c r="AF547" s="148"/>
      <c r="AG547" s="148" t="s">
        <v>634</v>
      </c>
      <c r="AH547" s="148"/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 x14ac:dyDescent="0.2">
      <c r="A548" s="155"/>
      <c r="B548" s="156"/>
      <c r="C548" s="255" t="s">
        <v>795</v>
      </c>
      <c r="D548" s="256"/>
      <c r="E548" s="256"/>
      <c r="F548" s="256"/>
      <c r="G548" s="256"/>
      <c r="H548" s="158"/>
      <c r="I548" s="158"/>
      <c r="J548" s="158"/>
      <c r="K548" s="158"/>
      <c r="L548" s="158"/>
      <c r="M548" s="158"/>
      <c r="N548" s="158"/>
      <c r="O548" s="158"/>
      <c r="P548" s="158"/>
      <c r="Q548" s="158"/>
      <c r="R548" s="158"/>
      <c r="S548" s="158"/>
      <c r="T548" s="158"/>
      <c r="U548" s="158"/>
      <c r="V548" s="158"/>
      <c r="W548" s="158"/>
      <c r="X548" s="158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145</v>
      </c>
      <c r="AH548" s="148"/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x14ac:dyDescent="0.2">
      <c r="A549" s="163" t="s">
        <v>135</v>
      </c>
      <c r="B549" s="164" t="s">
        <v>86</v>
      </c>
      <c r="C549" s="186" t="s">
        <v>87</v>
      </c>
      <c r="D549" s="165"/>
      <c r="E549" s="166"/>
      <c r="F549" s="167"/>
      <c r="G549" s="167">
        <f>SUMIF(AG550:AG568,"&lt;&gt;NOR",G550:G568)</f>
        <v>0</v>
      </c>
      <c r="H549" s="167"/>
      <c r="I549" s="167">
        <f>SUM(I550:I568)</f>
        <v>0</v>
      </c>
      <c r="J549" s="167"/>
      <c r="K549" s="167">
        <f>SUM(K550:K568)</f>
        <v>0</v>
      </c>
      <c r="L549" s="167"/>
      <c r="M549" s="167">
        <f>SUM(M550:M568)</f>
        <v>0</v>
      </c>
      <c r="N549" s="167"/>
      <c r="O549" s="167">
        <f>SUM(O550:O568)</f>
        <v>2.6900000000000004</v>
      </c>
      <c r="P549" s="167"/>
      <c r="Q549" s="167">
        <f>SUM(Q550:Q568)</f>
        <v>0</v>
      </c>
      <c r="R549" s="167"/>
      <c r="S549" s="167"/>
      <c r="T549" s="168"/>
      <c r="U549" s="162"/>
      <c r="V549" s="162">
        <f>SUM(V550:V568)</f>
        <v>107.55</v>
      </c>
      <c r="W549" s="162"/>
      <c r="X549" s="162"/>
      <c r="AG549" t="s">
        <v>136</v>
      </c>
    </row>
    <row r="550" spans="1:60" outlineLevel="1" x14ac:dyDescent="0.2">
      <c r="A550" s="169">
        <v>173</v>
      </c>
      <c r="B550" s="170" t="s">
        <v>796</v>
      </c>
      <c r="C550" s="187" t="s">
        <v>797</v>
      </c>
      <c r="D550" s="171" t="s">
        <v>172</v>
      </c>
      <c r="E550" s="172">
        <v>74.424000000000007</v>
      </c>
      <c r="F550" s="173"/>
      <c r="G550" s="174">
        <f>ROUND(E550*F550,2)</f>
        <v>0</v>
      </c>
      <c r="H550" s="173"/>
      <c r="I550" s="174">
        <f>ROUND(E550*H550,2)</f>
        <v>0</v>
      </c>
      <c r="J550" s="173"/>
      <c r="K550" s="174">
        <f>ROUND(E550*J550,2)</f>
        <v>0</v>
      </c>
      <c r="L550" s="174">
        <v>21</v>
      </c>
      <c r="M550" s="174">
        <f>G550*(1+L550/100)</f>
        <v>0</v>
      </c>
      <c r="N550" s="174">
        <v>0</v>
      </c>
      <c r="O550" s="174">
        <f>ROUND(E550*N550,2)</f>
        <v>0</v>
      </c>
      <c r="P550" s="174">
        <v>0</v>
      </c>
      <c r="Q550" s="174">
        <f>ROUND(E550*P550,2)</f>
        <v>0</v>
      </c>
      <c r="R550" s="174" t="s">
        <v>798</v>
      </c>
      <c r="S550" s="174" t="s">
        <v>150</v>
      </c>
      <c r="T550" s="175" t="s">
        <v>150</v>
      </c>
      <c r="U550" s="158">
        <v>0.44</v>
      </c>
      <c r="V550" s="158">
        <f>ROUND(E550*U550,2)</f>
        <v>32.75</v>
      </c>
      <c r="W550" s="158"/>
      <c r="X550" s="158" t="s">
        <v>142</v>
      </c>
      <c r="Y550" s="148"/>
      <c r="Z550" s="148"/>
      <c r="AA550" s="148"/>
      <c r="AB550" s="148"/>
      <c r="AC550" s="148"/>
      <c r="AD550" s="148"/>
      <c r="AE550" s="148"/>
      <c r="AF550" s="148"/>
      <c r="AG550" s="148" t="s">
        <v>143</v>
      </c>
      <c r="AH550" s="148"/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188" t="s">
        <v>799</v>
      </c>
      <c r="D551" s="160"/>
      <c r="E551" s="161">
        <v>74.424000000000007</v>
      </c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147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69">
        <v>174</v>
      </c>
      <c r="B552" s="170" t="s">
        <v>800</v>
      </c>
      <c r="C552" s="187" t="s">
        <v>801</v>
      </c>
      <c r="D552" s="171" t="s">
        <v>172</v>
      </c>
      <c r="E552" s="172">
        <v>600.72</v>
      </c>
      <c r="F552" s="173"/>
      <c r="G552" s="174">
        <f>ROUND(E552*F552,2)</f>
        <v>0</v>
      </c>
      <c r="H552" s="173"/>
      <c r="I552" s="174">
        <f>ROUND(E552*H552,2)</f>
        <v>0</v>
      </c>
      <c r="J552" s="173"/>
      <c r="K552" s="174">
        <f>ROUND(E552*J552,2)</f>
        <v>0</v>
      </c>
      <c r="L552" s="174">
        <v>21</v>
      </c>
      <c r="M552" s="174">
        <f>G552*(1+L552/100)</f>
        <v>0</v>
      </c>
      <c r="N552" s="174">
        <v>2E-3</v>
      </c>
      <c r="O552" s="174">
        <f>ROUND(E552*N552,2)</f>
        <v>1.2</v>
      </c>
      <c r="P552" s="174">
        <v>0</v>
      </c>
      <c r="Q552" s="174">
        <f>ROUND(E552*P552,2)</f>
        <v>0</v>
      </c>
      <c r="R552" s="174" t="s">
        <v>798</v>
      </c>
      <c r="S552" s="174" t="s">
        <v>150</v>
      </c>
      <c r="T552" s="175" t="s">
        <v>150</v>
      </c>
      <c r="U552" s="158">
        <v>0.12</v>
      </c>
      <c r="V552" s="158">
        <f>ROUND(E552*U552,2)</f>
        <v>72.09</v>
      </c>
      <c r="W552" s="158"/>
      <c r="X552" s="158" t="s">
        <v>142</v>
      </c>
      <c r="Y552" s="148"/>
      <c r="Z552" s="148"/>
      <c r="AA552" s="148"/>
      <c r="AB552" s="148"/>
      <c r="AC552" s="148"/>
      <c r="AD552" s="148"/>
      <c r="AE552" s="148"/>
      <c r="AF552" s="148"/>
      <c r="AG552" s="148" t="s">
        <v>143</v>
      </c>
      <c r="AH552" s="148"/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188" t="s">
        <v>802</v>
      </c>
      <c r="D553" s="160"/>
      <c r="E553" s="161">
        <v>585.6</v>
      </c>
      <c r="F553" s="158"/>
      <c r="G553" s="158"/>
      <c r="H553" s="158"/>
      <c r="I553" s="158"/>
      <c r="J553" s="158"/>
      <c r="K553" s="158"/>
      <c r="L553" s="158"/>
      <c r="M553" s="158"/>
      <c r="N553" s="158"/>
      <c r="O553" s="158"/>
      <c r="P553" s="158"/>
      <c r="Q553" s="158"/>
      <c r="R553" s="158"/>
      <c r="S553" s="158"/>
      <c r="T553" s="158"/>
      <c r="U553" s="158"/>
      <c r="V553" s="158"/>
      <c r="W553" s="158"/>
      <c r="X553" s="158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147</v>
      </c>
      <c r="AH553" s="148">
        <v>0</v>
      </c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188" t="s">
        <v>803</v>
      </c>
      <c r="D554" s="160"/>
      <c r="E554" s="161">
        <v>7.56</v>
      </c>
      <c r="F554" s="158"/>
      <c r="G554" s="158"/>
      <c r="H554" s="158"/>
      <c r="I554" s="158"/>
      <c r="J554" s="158"/>
      <c r="K554" s="158"/>
      <c r="L554" s="158"/>
      <c r="M554" s="158"/>
      <c r="N554" s="158"/>
      <c r="O554" s="158"/>
      <c r="P554" s="158"/>
      <c r="Q554" s="158"/>
      <c r="R554" s="158"/>
      <c r="S554" s="158"/>
      <c r="T554" s="158"/>
      <c r="U554" s="158"/>
      <c r="V554" s="158"/>
      <c r="W554" s="158"/>
      <c r="X554" s="158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147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188" t="s">
        <v>804</v>
      </c>
      <c r="D555" s="160"/>
      <c r="E555" s="161">
        <v>7.56</v>
      </c>
      <c r="F555" s="158"/>
      <c r="G555" s="158"/>
      <c r="H555" s="158"/>
      <c r="I555" s="158"/>
      <c r="J555" s="158"/>
      <c r="K555" s="158"/>
      <c r="L555" s="158"/>
      <c r="M555" s="158"/>
      <c r="N555" s="158"/>
      <c r="O555" s="158"/>
      <c r="P555" s="158"/>
      <c r="Q555" s="158"/>
      <c r="R555" s="158"/>
      <c r="S555" s="158"/>
      <c r="T555" s="158"/>
      <c r="U555" s="158"/>
      <c r="V555" s="158"/>
      <c r="W555" s="158"/>
      <c r="X555" s="158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147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69">
        <v>175</v>
      </c>
      <c r="B556" s="170" t="s">
        <v>805</v>
      </c>
      <c r="C556" s="187" t="s">
        <v>806</v>
      </c>
      <c r="D556" s="171" t="s">
        <v>172</v>
      </c>
      <c r="E556" s="172">
        <v>16.940000000000001</v>
      </c>
      <c r="F556" s="173"/>
      <c r="G556" s="174">
        <f>ROUND(E556*F556,2)</f>
        <v>0</v>
      </c>
      <c r="H556" s="173"/>
      <c r="I556" s="174">
        <f>ROUND(E556*H556,2)</f>
        <v>0</v>
      </c>
      <c r="J556" s="173"/>
      <c r="K556" s="174">
        <f>ROUND(E556*J556,2)</f>
        <v>0</v>
      </c>
      <c r="L556" s="174">
        <v>21</v>
      </c>
      <c r="M556" s="174">
        <f>G556*(1+L556/100)</f>
        <v>0</v>
      </c>
      <c r="N556" s="174">
        <v>3.3E-4</v>
      </c>
      <c r="O556" s="174">
        <f>ROUND(E556*N556,2)</f>
        <v>0.01</v>
      </c>
      <c r="P556" s="174">
        <v>0</v>
      </c>
      <c r="Q556" s="174">
        <f>ROUND(E556*P556,2)</f>
        <v>0</v>
      </c>
      <c r="R556" s="174" t="s">
        <v>798</v>
      </c>
      <c r="S556" s="174" t="s">
        <v>150</v>
      </c>
      <c r="T556" s="175" t="s">
        <v>150</v>
      </c>
      <c r="U556" s="158">
        <v>0.16</v>
      </c>
      <c r="V556" s="158">
        <f>ROUND(E556*U556,2)</f>
        <v>2.71</v>
      </c>
      <c r="W556" s="158"/>
      <c r="X556" s="158" t="s">
        <v>142</v>
      </c>
      <c r="Y556" s="148"/>
      <c r="Z556" s="148"/>
      <c r="AA556" s="148"/>
      <c r="AB556" s="148"/>
      <c r="AC556" s="148"/>
      <c r="AD556" s="148"/>
      <c r="AE556" s="148"/>
      <c r="AF556" s="148"/>
      <c r="AG556" s="148" t="s">
        <v>143</v>
      </c>
      <c r="AH556" s="148"/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251" t="s">
        <v>807</v>
      </c>
      <c r="D557" s="252"/>
      <c r="E557" s="252"/>
      <c r="F557" s="252"/>
      <c r="G557" s="252"/>
      <c r="H557" s="158"/>
      <c r="I557" s="158"/>
      <c r="J557" s="158"/>
      <c r="K557" s="158"/>
      <c r="L557" s="158"/>
      <c r="M557" s="158"/>
      <c r="N557" s="158"/>
      <c r="O557" s="158"/>
      <c r="P557" s="158"/>
      <c r="Q557" s="158"/>
      <c r="R557" s="158"/>
      <c r="S557" s="158"/>
      <c r="T557" s="158"/>
      <c r="U557" s="158"/>
      <c r="V557" s="158"/>
      <c r="W557" s="158"/>
      <c r="X557" s="158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179</v>
      </c>
      <c r="AH557" s="148"/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 x14ac:dyDescent="0.2">
      <c r="A558" s="155"/>
      <c r="B558" s="156"/>
      <c r="C558" s="188" t="s">
        <v>808</v>
      </c>
      <c r="D558" s="160"/>
      <c r="E558" s="161">
        <v>16.940000000000001</v>
      </c>
      <c r="F558" s="158"/>
      <c r="G558" s="158"/>
      <c r="H558" s="158"/>
      <c r="I558" s="158"/>
      <c r="J558" s="158"/>
      <c r="K558" s="158"/>
      <c r="L558" s="158"/>
      <c r="M558" s="158"/>
      <c r="N558" s="158"/>
      <c r="O558" s="158"/>
      <c r="P558" s="158"/>
      <c r="Q558" s="158"/>
      <c r="R558" s="158"/>
      <c r="S558" s="158"/>
      <c r="T558" s="158"/>
      <c r="U558" s="158"/>
      <c r="V558" s="158"/>
      <c r="W558" s="158"/>
      <c r="X558" s="158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147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ht="22.5" outlineLevel="1" x14ac:dyDescent="0.2">
      <c r="A559" s="169">
        <v>176</v>
      </c>
      <c r="B559" s="170" t="s">
        <v>809</v>
      </c>
      <c r="C559" s="187" t="s">
        <v>810</v>
      </c>
      <c r="D559" s="171" t="s">
        <v>139</v>
      </c>
      <c r="E559" s="172">
        <v>2.1344400000000001</v>
      </c>
      <c r="F559" s="173"/>
      <c r="G559" s="174">
        <f>ROUND(E559*F559,2)</f>
        <v>0</v>
      </c>
      <c r="H559" s="173"/>
      <c r="I559" s="174">
        <f>ROUND(E559*H559,2)</f>
        <v>0</v>
      </c>
      <c r="J559" s="173"/>
      <c r="K559" s="174">
        <f>ROUND(E559*J559,2)</f>
        <v>0</v>
      </c>
      <c r="L559" s="174">
        <v>21</v>
      </c>
      <c r="M559" s="174">
        <f>G559*(1+L559/100)</f>
        <v>0</v>
      </c>
      <c r="N559" s="174">
        <v>0.03</v>
      </c>
      <c r="O559" s="174">
        <f>ROUND(E559*N559,2)</f>
        <v>0.06</v>
      </c>
      <c r="P559" s="174">
        <v>0</v>
      </c>
      <c r="Q559" s="174">
        <f>ROUND(E559*P559,2)</f>
        <v>0</v>
      </c>
      <c r="R559" s="174" t="s">
        <v>443</v>
      </c>
      <c r="S559" s="174" t="s">
        <v>150</v>
      </c>
      <c r="T559" s="175" t="s">
        <v>150</v>
      </c>
      <c r="U559" s="158">
        <v>0</v>
      </c>
      <c r="V559" s="158">
        <f>ROUND(E559*U559,2)</f>
        <v>0</v>
      </c>
      <c r="W559" s="158"/>
      <c r="X559" s="158" t="s">
        <v>444</v>
      </c>
      <c r="Y559" s="148"/>
      <c r="Z559" s="148"/>
      <c r="AA559" s="148"/>
      <c r="AB559" s="148"/>
      <c r="AC559" s="148"/>
      <c r="AD559" s="148"/>
      <c r="AE559" s="148"/>
      <c r="AF559" s="148"/>
      <c r="AG559" s="148" t="s">
        <v>445</v>
      </c>
      <c r="AH559" s="148"/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55"/>
      <c r="B560" s="156"/>
      <c r="C560" s="188" t="s">
        <v>811</v>
      </c>
      <c r="D560" s="160"/>
      <c r="E560" s="161">
        <v>2.1344400000000001</v>
      </c>
      <c r="F560" s="158"/>
      <c r="G560" s="158"/>
      <c r="H560" s="158"/>
      <c r="I560" s="158"/>
      <c r="J560" s="158"/>
      <c r="K560" s="158"/>
      <c r="L560" s="158"/>
      <c r="M560" s="158"/>
      <c r="N560" s="158"/>
      <c r="O560" s="158"/>
      <c r="P560" s="158"/>
      <c r="Q560" s="158"/>
      <c r="R560" s="158"/>
      <c r="S560" s="158"/>
      <c r="T560" s="158"/>
      <c r="U560" s="158"/>
      <c r="V560" s="158"/>
      <c r="W560" s="158"/>
      <c r="X560" s="158"/>
      <c r="Y560" s="148"/>
      <c r="Z560" s="148"/>
      <c r="AA560" s="148"/>
      <c r="AB560" s="148"/>
      <c r="AC560" s="148"/>
      <c r="AD560" s="148"/>
      <c r="AE560" s="148"/>
      <c r="AF560" s="148"/>
      <c r="AG560" s="148" t="s">
        <v>147</v>
      </c>
      <c r="AH560" s="148">
        <v>0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ht="22.5" outlineLevel="1" x14ac:dyDescent="0.2">
      <c r="A561" s="169">
        <v>177</v>
      </c>
      <c r="B561" s="170" t="s">
        <v>812</v>
      </c>
      <c r="C561" s="187" t="s">
        <v>813</v>
      </c>
      <c r="D561" s="171" t="s">
        <v>139</v>
      </c>
      <c r="E561" s="172">
        <v>56.9268</v>
      </c>
      <c r="F561" s="173"/>
      <c r="G561" s="174">
        <f>ROUND(E561*F561,2)</f>
        <v>0</v>
      </c>
      <c r="H561" s="173"/>
      <c r="I561" s="174">
        <f>ROUND(E561*H561,2)</f>
        <v>0</v>
      </c>
      <c r="J561" s="173"/>
      <c r="K561" s="174">
        <f>ROUND(E561*J561,2)</f>
        <v>0</v>
      </c>
      <c r="L561" s="174">
        <v>21</v>
      </c>
      <c r="M561" s="174">
        <f>G561*(1+L561/100)</f>
        <v>0</v>
      </c>
      <c r="N561" s="174">
        <v>0.02</v>
      </c>
      <c r="O561" s="174">
        <f>ROUND(E561*N561,2)</f>
        <v>1.1399999999999999</v>
      </c>
      <c r="P561" s="174">
        <v>0</v>
      </c>
      <c r="Q561" s="174">
        <f>ROUND(E561*P561,2)</f>
        <v>0</v>
      </c>
      <c r="R561" s="174" t="s">
        <v>443</v>
      </c>
      <c r="S561" s="174" t="s">
        <v>150</v>
      </c>
      <c r="T561" s="175" t="s">
        <v>150</v>
      </c>
      <c r="U561" s="158">
        <v>0</v>
      </c>
      <c r="V561" s="158">
        <f>ROUND(E561*U561,2)</f>
        <v>0</v>
      </c>
      <c r="W561" s="158"/>
      <c r="X561" s="158" t="s">
        <v>444</v>
      </c>
      <c r="Y561" s="148"/>
      <c r="Z561" s="148"/>
      <c r="AA561" s="148"/>
      <c r="AB561" s="148"/>
      <c r="AC561" s="148"/>
      <c r="AD561" s="148"/>
      <c r="AE561" s="148"/>
      <c r="AF561" s="148"/>
      <c r="AG561" s="148" t="s">
        <v>445</v>
      </c>
      <c r="AH561" s="148"/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55"/>
      <c r="B562" s="156"/>
      <c r="C562" s="188" t="s">
        <v>814</v>
      </c>
      <c r="D562" s="160"/>
      <c r="E562" s="161">
        <v>56.9268</v>
      </c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  <c r="P562" s="158"/>
      <c r="Q562" s="158"/>
      <c r="R562" s="158"/>
      <c r="S562" s="158"/>
      <c r="T562" s="158"/>
      <c r="U562" s="158"/>
      <c r="V562" s="158"/>
      <c r="W562" s="158"/>
      <c r="X562" s="158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147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ht="33.75" outlineLevel="1" x14ac:dyDescent="0.2">
      <c r="A563" s="169">
        <v>178</v>
      </c>
      <c r="B563" s="170" t="s">
        <v>815</v>
      </c>
      <c r="C563" s="187" t="s">
        <v>816</v>
      </c>
      <c r="D563" s="171" t="s">
        <v>172</v>
      </c>
      <c r="E563" s="172">
        <v>80.377920000000003</v>
      </c>
      <c r="F563" s="173"/>
      <c r="G563" s="174">
        <f>ROUND(E563*F563,2)</f>
        <v>0</v>
      </c>
      <c r="H563" s="173"/>
      <c r="I563" s="174">
        <f>ROUND(E563*H563,2)</f>
        <v>0</v>
      </c>
      <c r="J563" s="173"/>
      <c r="K563" s="174">
        <f>ROUND(E563*J563,2)</f>
        <v>0</v>
      </c>
      <c r="L563" s="174">
        <v>21</v>
      </c>
      <c r="M563" s="174">
        <f>G563*(1+L563/100)</f>
        <v>0</v>
      </c>
      <c r="N563" s="174">
        <v>3.5000000000000001E-3</v>
      </c>
      <c r="O563" s="174">
        <f>ROUND(E563*N563,2)</f>
        <v>0.28000000000000003</v>
      </c>
      <c r="P563" s="174">
        <v>0</v>
      </c>
      <c r="Q563" s="174">
        <f>ROUND(E563*P563,2)</f>
        <v>0</v>
      </c>
      <c r="R563" s="174" t="s">
        <v>443</v>
      </c>
      <c r="S563" s="174" t="s">
        <v>150</v>
      </c>
      <c r="T563" s="175" t="s">
        <v>150</v>
      </c>
      <c r="U563" s="158">
        <v>0</v>
      </c>
      <c r="V563" s="158">
        <f>ROUND(E563*U563,2)</f>
        <v>0</v>
      </c>
      <c r="W563" s="158"/>
      <c r="X563" s="158" t="s">
        <v>444</v>
      </c>
      <c r="Y563" s="148"/>
      <c r="Z563" s="148"/>
      <c r="AA563" s="148"/>
      <c r="AB563" s="148"/>
      <c r="AC563" s="148"/>
      <c r="AD563" s="148"/>
      <c r="AE563" s="148"/>
      <c r="AF563" s="148"/>
      <c r="AG563" s="148" t="s">
        <v>445</v>
      </c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55"/>
      <c r="B564" s="156"/>
      <c r="C564" s="188" t="s">
        <v>817</v>
      </c>
      <c r="D564" s="160"/>
      <c r="E564" s="161">
        <v>80.377920000000003</v>
      </c>
      <c r="F564" s="158"/>
      <c r="G564" s="158"/>
      <c r="H564" s="158"/>
      <c r="I564" s="158"/>
      <c r="J564" s="158"/>
      <c r="K564" s="158"/>
      <c r="L564" s="158"/>
      <c r="M564" s="158"/>
      <c r="N564" s="158"/>
      <c r="O564" s="158"/>
      <c r="P564" s="158"/>
      <c r="Q564" s="158"/>
      <c r="R564" s="158"/>
      <c r="S564" s="158"/>
      <c r="T564" s="158"/>
      <c r="U564" s="158"/>
      <c r="V564" s="158"/>
      <c r="W564" s="158"/>
      <c r="X564" s="158"/>
      <c r="Y564" s="148"/>
      <c r="Z564" s="148"/>
      <c r="AA564" s="148"/>
      <c r="AB564" s="148"/>
      <c r="AC564" s="148"/>
      <c r="AD564" s="148"/>
      <c r="AE564" s="148"/>
      <c r="AF564" s="148"/>
      <c r="AG564" s="148" t="s">
        <v>147</v>
      </c>
      <c r="AH564" s="148">
        <v>0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ht="33.75" outlineLevel="1" x14ac:dyDescent="0.2">
      <c r="A565" s="169">
        <v>179</v>
      </c>
      <c r="B565" s="170" t="s">
        <v>818</v>
      </c>
      <c r="C565" s="187" t="s">
        <v>819</v>
      </c>
      <c r="D565" s="171" t="s">
        <v>232</v>
      </c>
      <c r="E565" s="172">
        <v>306.20159999999998</v>
      </c>
      <c r="F565" s="173"/>
      <c r="G565" s="174">
        <f>ROUND(E565*F565,2)</f>
        <v>0</v>
      </c>
      <c r="H565" s="173"/>
      <c r="I565" s="174">
        <f>ROUND(E565*H565,2)</f>
        <v>0</v>
      </c>
      <c r="J565" s="173"/>
      <c r="K565" s="174">
        <f>ROUND(E565*J565,2)</f>
        <v>0</v>
      </c>
      <c r="L565" s="174">
        <v>21</v>
      </c>
      <c r="M565" s="174">
        <f>G565*(1+L565/100)</f>
        <v>0</v>
      </c>
      <c r="N565" s="174">
        <v>0</v>
      </c>
      <c r="O565" s="174">
        <f>ROUND(E565*N565,2)</f>
        <v>0</v>
      </c>
      <c r="P565" s="174">
        <v>0</v>
      </c>
      <c r="Q565" s="174">
        <f>ROUND(E565*P565,2)</f>
        <v>0</v>
      </c>
      <c r="R565" s="174" t="s">
        <v>443</v>
      </c>
      <c r="S565" s="174" t="s">
        <v>150</v>
      </c>
      <c r="T565" s="175" t="s">
        <v>150</v>
      </c>
      <c r="U565" s="158">
        <v>0</v>
      </c>
      <c r="V565" s="158">
        <f>ROUND(E565*U565,2)</f>
        <v>0</v>
      </c>
      <c r="W565" s="158"/>
      <c r="X565" s="158" t="s">
        <v>444</v>
      </c>
      <c r="Y565" s="148"/>
      <c r="Z565" s="148"/>
      <c r="AA565" s="148"/>
      <c r="AB565" s="148"/>
      <c r="AC565" s="148"/>
      <c r="AD565" s="148"/>
      <c r="AE565" s="148"/>
      <c r="AF565" s="148"/>
      <c r="AG565" s="148" t="s">
        <v>445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55"/>
      <c r="B566" s="156"/>
      <c r="C566" s="188" t="s">
        <v>820</v>
      </c>
      <c r="D566" s="160"/>
      <c r="E566" s="161">
        <v>306.20159999999998</v>
      </c>
      <c r="F566" s="158"/>
      <c r="G566" s="158"/>
      <c r="H566" s="158"/>
      <c r="I566" s="158"/>
      <c r="J566" s="158"/>
      <c r="K566" s="158"/>
      <c r="L566" s="158"/>
      <c r="M566" s="158"/>
      <c r="N566" s="158"/>
      <c r="O566" s="158"/>
      <c r="P566" s="158"/>
      <c r="Q566" s="158"/>
      <c r="R566" s="158"/>
      <c r="S566" s="158"/>
      <c r="T566" s="158"/>
      <c r="U566" s="158"/>
      <c r="V566" s="158"/>
      <c r="W566" s="158"/>
      <c r="X566" s="158"/>
      <c r="Y566" s="148"/>
      <c r="Z566" s="148"/>
      <c r="AA566" s="148"/>
      <c r="AB566" s="148"/>
      <c r="AC566" s="148"/>
      <c r="AD566" s="148"/>
      <c r="AE566" s="148"/>
      <c r="AF566" s="148"/>
      <c r="AG566" s="148" t="s">
        <v>147</v>
      </c>
      <c r="AH566" s="148">
        <v>0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>
        <v>180</v>
      </c>
      <c r="B567" s="156" t="s">
        <v>821</v>
      </c>
      <c r="C567" s="190" t="s">
        <v>822</v>
      </c>
      <c r="D567" s="157" t="s">
        <v>0</v>
      </c>
      <c r="E567" s="184"/>
      <c r="F567" s="159"/>
      <c r="G567" s="158">
        <f>ROUND(E567*F567,2)</f>
        <v>0</v>
      </c>
      <c r="H567" s="159"/>
      <c r="I567" s="158">
        <f>ROUND(E567*H567,2)</f>
        <v>0</v>
      </c>
      <c r="J567" s="159"/>
      <c r="K567" s="158">
        <f>ROUND(E567*J567,2)</f>
        <v>0</v>
      </c>
      <c r="L567" s="158">
        <v>21</v>
      </c>
      <c r="M567" s="158">
        <f>G567*(1+L567/100)</f>
        <v>0</v>
      </c>
      <c r="N567" s="158">
        <v>0</v>
      </c>
      <c r="O567" s="158">
        <f>ROUND(E567*N567,2)</f>
        <v>0</v>
      </c>
      <c r="P567" s="158">
        <v>0</v>
      </c>
      <c r="Q567" s="158">
        <f>ROUND(E567*P567,2)</f>
        <v>0</v>
      </c>
      <c r="R567" s="158" t="s">
        <v>798</v>
      </c>
      <c r="S567" s="158" t="s">
        <v>150</v>
      </c>
      <c r="T567" s="158" t="s">
        <v>150</v>
      </c>
      <c r="U567" s="158">
        <v>0</v>
      </c>
      <c r="V567" s="158">
        <f>ROUND(E567*U567,2)</f>
        <v>0</v>
      </c>
      <c r="W567" s="158"/>
      <c r="X567" s="158" t="s">
        <v>633</v>
      </c>
      <c r="Y567" s="148"/>
      <c r="Z567" s="148"/>
      <c r="AA567" s="148"/>
      <c r="AB567" s="148"/>
      <c r="AC567" s="148"/>
      <c r="AD567" s="148"/>
      <c r="AE567" s="148"/>
      <c r="AF567" s="148"/>
      <c r="AG567" s="148" t="s">
        <v>634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55"/>
      <c r="B568" s="156"/>
      <c r="C568" s="255" t="s">
        <v>795</v>
      </c>
      <c r="D568" s="256"/>
      <c r="E568" s="256"/>
      <c r="F568" s="256"/>
      <c r="G568" s="256"/>
      <c r="H568" s="158"/>
      <c r="I568" s="158"/>
      <c r="J568" s="158"/>
      <c r="K568" s="158"/>
      <c r="L568" s="158"/>
      <c r="M568" s="158"/>
      <c r="N568" s="158"/>
      <c r="O568" s="158"/>
      <c r="P568" s="158"/>
      <c r="Q568" s="158"/>
      <c r="R568" s="158"/>
      <c r="S568" s="158"/>
      <c r="T568" s="158"/>
      <c r="U568" s="158"/>
      <c r="V568" s="158"/>
      <c r="W568" s="158"/>
      <c r="X568" s="158"/>
      <c r="Y568" s="148"/>
      <c r="Z568" s="148"/>
      <c r="AA568" s="148"/>
      <c r="AB568" s="148"/>
      <c r="AC568" s="148"/>
      <c r="AD568" s="148"/>
      <c r="AE568" s="148"/>
      <c r="AF568" s="148"/>
      <c r="AG568" s="148" t="s">
        <v>145</v>
      </c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x14ac:dyDescent="0.2">
      <c r="A569" s="163" t="s">
        <v>135</v>
      </c>
      <c r="B569" s="164" t="s">
        <v>88</v>
      </c>
      <c r="C569" s="186" t="s">
        <v>89</v>
      </c>
      <c r="D569" s="165"/>
      <c r="E569" s="166"/>
      <c r="F569" s="167"/>
      <c r="G569" s="167">
        <f>SUMIF(AG570:AG588,"&lt;&gt;NOR",G570:G588)</f>
        <v>0</v>
      </c>
      <c r="H569" s="167"/>
      <c r="I569" s="167">
        <f>SUM(I570:I588)</f>
        <v>0</v>
      </c>
      <c r="J569" s="167"/>
      <c r="K569" s="167">
        <f>SUM(K570:K588)</f>
        <v>0</v>
      </c>
      <c r="L569" s="167"/>
      <c r="M569" s="167">
        <f>SUM(M570:M588)</f>
        <v>0</v>
      </c>
      <c r="N569" s="167"/>
      <c r="O569" s="167">
        <f>SUM(O570:O588)</f>
        <v>0.67999999999999994</v>
      </c>
      <c r="P569" s="167"/>
      <c r="Q569" s="167">
        <f>SUM(Q570:Q588)</f>
        <v>0</v>
      </c>
      <c r="R569" s="167"/>
      <c r="S569" s="167"/>
      <c r="T569" s="168"/>
      <c r="U569" s="162"/>
      <c r="V569" s="162">
        <f>SUM(V570:V588)</f>
        <v>24.12</v>
      </c>
      <c r="W569" s="162"/>
      <c r="X569" s="162"/>
      <c r="AG569" t="s">
        <v>136</v>
      </c>
    </row>
    <row r="570" spans="1:60" ht="22.5" outlineLevel="1" x14ac:dyDescent="0.2">
      <c r="A570" s="169">
        <v>181</v>
      </c>
      <c r="B570" s="170" t="s">
        <v>823</v>
      </c>
      <c r="C570" s="187" t="s">
        <v>824</v>
      </c>
      <c r="D570" s="171" t="s">
        <v>172</v>
      </c>
      <c r="E570" s="172">
        <v>49.23</v>
      </c>
      <c r="F570" s="173"/>
      <c r="G570" s="174">
        <f>ROUND(E570*F570,2)</f>
        <v>0</v>
      </c>
      <c r="H570" s="173"/>
      <c r="I570" s="174">
        <f>ROUND(E570*H570,2)</f>
        <v>0</v>
      </c>
      <c r="J570" s="173"/>
      <c r="K570" s="174">
        <f>ROUND(E570*J570,2)</f>
        <v>0</v>
      </c>
      <c r="L570" s="174">
        <v>21</v>
      </c>
      <c r="M570" s="174">
        <f>G570*(1+L570/100)</f>
        <v>0</v>
      </c>
      <c r="N570" s="174">
        <v>2.0000000000000002E-5</v>
      </c>
      <c r="O570" s="174">
        <f>ROUND(E570*N570,2)</f>
        <v>0</v>
      </c>
      <c r="P570" s="174">
        <v>0</v>
      </c>
      <c r="Q570" s="174">
        <f>ROUND(E570*P570,2)</f>
        <v>0</v>
      </c>
      <c r="R570" s="174" t="s">
        <v>825</v>
      </c>
      <c r="S570" s="174" t="s">
        <v>150</v>
      </c>
      <c r="T570" s="175" t="s">
        <v>150</v>
      </c>
      <c r="U570" s="158">
        <v>0.49</v>
      </c>
      <c r="V570" s="158">
        <f>ROUND(E570*U570,2)</f>
        <v>24.12</v>
      </c>
      <c r="W570" s="158"/>
      <c r="X570" s="158" t="s">
        <v>142</v>
      </c>
      <c r="Y570" s="148"/>
      <c r="Z570" s="148"/>
      <c r="AA570" s="148"/>
      <c r="AB570" s="148"/>
      <c r="AC570" s="148"/>
      <c r="AD570" s="148"/>
      <c r="AE570" s="148"/>
      <c r="AF570" s="148"/>
      <c r="AG570" s="148" t="s">
        <v>143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188" t="s">
        <v>826</v>
      </c>
      <c r="D571" s="160"/>
      <c r="E571" s="161">
        <v>5.67</v>
      </c>
      <c r="F571" s="158"/>
      <c r="G571" s="158"/>
      <c r="H571" s="158"/>
      <c r="I571" s="158"/>
      <c r="J571" s="158"/>
      <c r="K571" s="158"/>
      <c r="L571" s="158"/>
      <c r="M571" s="158"/>
      <c r="N571" s="158"/>
      <c r="O571" s="158"/>
      <c r="P571" s="158"/>
      <c r="Q571" s="158"/>
      <c r="R571" s="158"/>
      <c r="S571" s="158"/>
      <c r="T571" s="158"/>
      <c r="U571" s="158"/>
      <c r="V571" s="158"/>
      <c r="W571" s="158"/>
      <c r="X571" s="158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147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55"/>
      <c r="B572" s="156"/>
      <c r="C572" s="188" t="s">
        <v>827</v>
      </c>
      <c r="D572" s="160"/>
      <c r="E572" s="161">
        <v>43.56</v>
      </c>
      <c r="F572" s="158"/>
      <c r="G572" s="158"/>
      <c r="H572" s="158"/>
      <c r="I572" s="158"/>
      <c r="J572" s="158"/>
      <c r="K572" s="158"/>
      <c r="L572" s="158"/>
      <c r="M572" s="158"/>
      <c r="N572" s="158"/>
      <c r="O572" s="158"/>
      <c r="P572" s="158"/>
      <c r="Q572" s="158"/>
      <c r="R572" s="158"/>
      <c r="S572" s="158"/>
      <c r="T572" s="158"/>
      <c r="U572" s="158"/>
      <c r="V572" s="158"/>
      <c r="W572" s="158"/>
      <c r="X572" s="158"/>
      <c r="Y572" s="148"/>
      <c r="Z572" s="148"/>
      <c r="AA572" s="148"/>
      <c r="AB572" s="148"/>
      <c r="AC572" s="148"/>
      <c r="AD572" s="148"/>
      <c r="AE572" s="148"/>
      <c r="AF572" s="148"/>
      <c r="AG572" s="148" t="s">
        <v>147</v>
      </c>
      <c r="AH572" s="148">
        <v>0</v>
      </c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77">
        <v>182</v>
      </c>
      <c r="B573" s="178" t="s">
        <v>828</v>
      </c>
      <c r="C573" s="189" t="s">
        <v>829</v>
      </c>
      <c r="D573" s="179" t="s">
        <v>139</v>
      </c>
      <c r="E573" s="180">
        <v>1.0129999999999999</v>
      </c>
      <c r="F573" s="181"/>
      <c r="G573" s="182">
        <f>ROUND(E573*F573,2)</f>
        <v>0</v>
      </c>
      <c r="H573" s="181"/>
      <c r="I573" s="182">
        <f>ROUND(E573*H573,2)</f>
        <v>0</v>
      </c>
      <c r="J573" s="181"/>
      <c r="K573" s="182">
        <f>ROUND(E573*J573,2)</f>
        <v>0</v>
      </c>
      <c r="L573" s="182">
        <v>21</v>
      </c>
      <c r="M573" s="182">
        <f>G573*(1+L573/100)</f>
        <v>0</v>
      </c>
      <c r="N573" s="182">
        <v>2.9499999999999999E-3</v>
      </c>
      <c r="O573" s="182">
        <f>ROUND(E573*N573,2)</f>
        <v>0</v>
      </c>
      <c r="P573" s="182">
        <v>0</v>
      </c>
      <c r="Q573" s="182">
        <f>ROUND(E573*P573,2)</f>
        <v>0</v>
      </c>
      <c r="R573" s="182" t="s">
        <v>825</v>
      </c>
      <c r="S573" s="182" t="s">
        <v>150</v>
      </c>
      <c r="T573" s="183" t="s">
        <v>150</v>
      </c>
      <c r="U573" s="158">
        <v>0</v>
      </c>
      <c r="V573" s="158">
        <f>ROUND(E573*U573,2)</f>
        <v>0</v>
      </c>
      <c r="W573" s="158"/>
      <c r="X573" s="158" t="s">
        <v>142</v>
      </c>
      <c r="Y573" s="148"/>
      <c r="Z573" s="148"/>
      <c r="AA573" s="148"/>
      <c r="AB573" s="148"/>
      <c r="AC573" s="148"/>
      <c r="AD573" s="148"/>
      <c r="AE573" s="148"/>
      <c r="AF573" s="148"/>
      <c r="AG573" s="148" t="s">
        <v>143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69">
        <v>183</v>
      </c>
      <c r="B574" s="170" t="s">
        <v>830</v>
      </c>
      <c r="C574" s="187" t="s">
        <v>831</v>
      </c>
      <c r="D574" s="171" t="s">
        <v>666</v>
      </c>
      <c r="E574" s="172">
        <v>1</v>
      </c>
      <c r="F574" s="173"/>
      <c r="G574" s="174">
        <f>ROUND(E574*F574,2)</f>
        <v>0</v>
      </c>
      <c r="H574" s="173"/>
      <c r="I574" s="174">
        <f>ROUND(E574*H574,2)</f>
        <v>0</v>
      </c>
      <c r="J574" s="173"/>
      <c r="K574" s="174">
        <f>ROUND(E574*J574,2)</f>
        <v>0</v>
      </c>
      <c r="L574" s="174">
        <v>21</v>
      </c>
      <c r="M574" s="174">
        <f>G574*(1+L574/100)</f>
        <v>0</v>
      </c>
      <c r="N574" s="174">
        <v>0</v>
      </c>
      <c r="O574" s="174">
        <f>ROUND(E574*N574,2)</f>
        <v>0</v>
      </c>
      <c r="P574" s="174">
        <v>0</v>
      </c>
      <c r="Q574" s="174">
        <f>ROUND(E574*P574,2)</f>
        <v>0</v>
      </c>
      <c r="R574" s="174"/>
      <c r="S574" s="174" t="s">
        <v>259</v>
      </c>
      <c r="T574" s="175" t="s">
        <v>264</v>
      </c>
      <c r="U574" s="158">
        <v>0</v>
      </c>
      <c r="V574" s="158">
        <f>ROUND(E574*U574,2)</f>
        <v>0</v>
      </c>
      <c r="W574" s="158"/>
      <c r="X574" s="158" t="s">
        <v>142</v>
      </c>
      <c r="Y574" s="148"/>
      <c r="Z574" s="148"/>
      <c r="AA574" s="148"/>
      <c r="AB574" s="148"/>
      <c r="AC574" s="148"/>
      <c r="AD574" s="148"/>
      <c r="AE574" s="148"/>
      <c r="AF574" s="148"/>
      <c r="AG574" s="148" t="s">
        <v>143</v>
      </c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188" t="s">
        <v>832</v>
      </c>
      <c r="D575" s="160"/>
      <c r="E575" s="161"/>
      <c r="F575" s="158"/>
      <c r="G575" s="158"/>
      <c r="H575" s="158"/>
      <c r="I575" s="158"/>
      <c r="J575" s="158"/>
      <c r="K575" s="158"/>
      <c r="L575" s="158"/>
      <c r="M575" s="158"/>
      <c r="N575" s="158"/>
      <c r="O575" s="158"/>
      <c r="P575" s="158"/>
      <c r="Q575" s="158"/>
      <c r="R575" s="158"/>
      <c r="S575" s="158"/>
      <c r="T575" s="158"/>
      <c r="U575" s="158"/>
      <c r="V575" s="158"/>
      <c r="W575" s="158"/>
      <c r="X575" s="158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147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55"/>
      <c r="B576" s="156"/>
      <c r="C576" s="188" t="s">
        <v>833</v>
      </c>
      <c r="D576" s="160"/>
      <c r="E576" s="161"/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  <c r="T576" s="158"/>
      <c r="U576" s="158"/>
      <c r="V576" s="158"/>
      <c r="W576" s="158"/>
      <c r="X576" s="158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147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188" t="s">
        <v>690</v>
      </c>
      <c r="D577" s="160"/>
      <c r="E577" s="161">
        <v>1</v>
      </c>
      <c r="F577" s="158"/>
      <c r="G577" s="158"/>
      <c r="H577" s="158"/>
      <c r="I577" s="158"/>
      <c r="J577" s="158"/>
      <c r="K577" s="158"/>
      <c r="L577" s="158"/>
      <c r="M577" s="158"/>
      <c r="N577" s="158"/>
      <c r="O577" s="158"/>
      <c r="P577" s="158"/>
      <c r="Q577" s="158"/>
      <c r="R577" s="158"/>
      <c r="S577" s="158"/>
      <c r="T577" s="158"/>
      <c r="U577" s="158"/>
      <c r="V577" s="158"/>
      <c r="W577" s="158"/>
      <c r="X577" s="158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147</v>
      </c>
      <c r="AH577" s="148">
        <v>0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ht="45" outlineLevel="1" x14ac:dyDescent="0.2">
      <c r="A578" s="169">
        <v>184</v>
      </c>
      <c r="B578" s="170" t="s">
        <v>834</v>
      </c>
      <c r="C578" s="187" t="s">
        <v>835</v>
      </c>
      <c r="D578" s="171" t="s">
        <v>232</v>
      </c>
      <c r="E578" s="172">
        <v>652</v>
      </c>
      <c r="F578" s="173"/>
      <c r="G578" s="174">
        <f>ROUND(E578*F578,2)</f>
        <v>0</v>
      </c>
      <c r="H578" s="173"/>
      <c r="I578" s="174">
        <f>ROUND(E578*H578,2)</f>
        <v>0</v>
      </c>
      <c r="J578" s="173"/>
      <c r="K578" s="174">
        <f>ROUND(E578*J578,2)</f>
        <v>0</v>
      </c>
      <c r="L578" s="174">
        <v>21</v>
      </c>
      <c r="M578" s="174">
        <f>G578*(1+L578/100)</f>
        <v>0</v>
      </c>
      <c r="N578" s="174">
        <v>0</v>
      </c>
      <c r="O578" s="174">
        <f>ROUND(E578*N578,2)</f>
        <v>0</v>
      </c>
      <c r="P578" s="174">
        <v>0</v>
      </c>
      <c r="Q578" s="174">
        <f>ROUND(E578*P578,2)</f>
        <v>0</v>
      </c>
      <c r="R578" s="174" t="s">
        <v>443</v>
      </c>
      <c r="S578" s="174" t="s">
        <v>150</v>
      </c>
      <c r="T578" s="175" t="s">
        <v>150</v>
      </c>
      <c r="U578" s="158">
        <v>0</v>
      </c>
      <c r="V578" s="158">
        <f>ROUND(E578*U578,2)</f>
        <v>0</v>
      </c>
      <c r="W578" s="158"/>
      <c r="X578" s="158" t="s">
        <v>444</v>
      </c>
      <c r="Y578" s="148"/>
      <c r="Z578" s="148"/>
      <c r="AA578" s="148"/>
      <c r="AB578" s="148"/>
      <c r="AC578" s="148"/>
      <c r="AD578" s="148"/>
      <c r="AE578" s="148"/>
      <c r="AF578" s="148"/>
      <c r="AG578" s="148" t="s">
        <v>445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188" t="s">
        <v>836</v>
      </c>
      <c r="D579" s="160"/>
      <c r="E579" s="161">
        <v>126</v>
      </c>
      <c r="F579" s="158"/>
      <c r="G579" s="158"/>
      <c r="H579" s="158"/>
      <c r="I579" s="158"/>
      <c r="J579" s="158"/>
      <c r="K579" s="158"/>
      <c r="L579" s="158"/>
      <c r="M579" s="158"/>
      <c r="N579" s="158"/>
      <c r="O579" s="158"/>
      <c r="P579" s="158"/>
      <c r="Q579" s="158"/>
      <c r="R579" s="158"/>
      <c r="S579" s="158"/>
      <c r="T579" s="158"/>
      <c r="U579" s="158"/>
      <c r="V579" s="158"/>
      <c r="W579" s="158"/>
      <c r="X579" s="158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147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5"/>
      <c r="B580" s="156"/>
      <c r="C580" s="188" t="s">
        <v>837</v>
      </c>
      <c r="D580" s="160"/>
      <c r="E580" s="161">
        <v>42</v>
      </c>
      <c r="F580" s="158"/>
      <c r="G580" s="158"/>
      <c r="H580" s="158"/>
      <c r="I580" s="158"/>
      <c r="J580" s="158"/>
      <c r="K580" s="158"/>
      <c r="L580" s="158"/>
      <c r="M580" s="158"/>
      <c r="N580" s="158"/>
      <c r="O580" s="158"/>
      <c r="P580" s="158"/>
      <c r="Q580" s="158"/>
      <c r="R580" s="158"/>
      <c r="S580" s="158"/>
      <c r="T580" s="158"/>
      <c r="U580" s="158"/>
      <c r="V580" s="158"/>
      <c r="W580" s="158"/>
      <c r="X580" s="158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147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188" t="s">
        <v>838</v>
      </c>
      <c r="D581" s="160"/>
      <c r="E581" s="161">
        <v>484</v>
      </c>
      <c r="F581" s="158"/>
      <c r="G581" s="158"/>
      <c r="H581" s="158"/>
      <c r="I581" s="158"/>
      <c r="J581" s="158"/>
      <c r="K581" s="158"/>
      <c r="L581" s="158"/>
      <c r="M581" s="158"/>
      <c r="N581" s="158"/>
      <c r="O581" s="158"/>
      <c r="P581" s="158"/>
      <c r="Q581" s="158"/>
      <c r="R581" s="158"/>
      <c r="S581" s="158"/>
      <c r="T581" s="158"/>
      <c r="U581" s="158"/>
      <c r="V581" s="158"/>
      <c r="W581" s="158"/>
      <c r="X581" s="158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147</v>
      </c>
      <c r="AH581" s="148">
        <v>0</v>
      </c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ht="22.5" outlineLevel="1" x14ac:dyDescent="0.2">
      <c r="A582" s="169">
        <v>185</v>
      </c>
      <c r="B582" s="170" t="s">
        <v>839</v>
      </c>
      <c r="C582" s="187" t="s">
        <v>840</v>
      </c>
      <c r="D582" s="171" t="s">
        <v>172</v>
      </c>
      <c r="E582" s="172">
        <v>25.047000000000001</v>
      </c>
      <c r="F582" s="173"/>
      <c r="G582" s="174">
        <f>ROUND(E582*F582,2)</f>
        <v>0</v>
      </c>
      <c r="H582" s="173"/>
      <c r="I582" s="174">
        <f>ROUND(E582*H582,2)</f>
        <v>0</v>
      </c>
      <c r="J582" s="173"/>
      <c r="K582" s="174">
        <f>ROUND(E582*J582,2)</f>
        <v>0</v>
      </c>
      <c r="L582" s="174">
        <v>21</v>
      </c>
      <c r="M582" s="174">
        <f>G582*(1+L582/100)</f>
        <v>0</v>
      </c>
      <c r="N582" s="174">
        <v>8.2500000000000004E-3</v>
      </c>
      <c r="O582" s="174">
        <f>ROUND(E582*N582,2)</f>
        <v>0.21</v>
      </c>
      <c r="P582" s="174">
        <v>0</v>
      </c>
      <c r="Q582" s="174">
        <f>ROUND(E582*P582,2)</f>
        <v>0</v>
      </c>
      <c r="R582" s="174" t="s">
        <v>443</v>
      </c>
      <c r="S582" s="174" t="s">
        <v>150</v>
      </c>
      <c r="T582" s="175" t="s">
        <v>150</v>
      </c>
      <c r="U582" s="158">
        <v>0</v>
      </c>
      <c r="V582" s="158">
        <f>ROUND(E582*U582,2)</f>
        <v>0</v>
      </c>
      <c r="W582" s="158"/>
      <c r="X582" s="158" t="s">
        <v>444</v>
      </c>
      <c r="Y582" s="148"/>
      <c r="Z582" s="148"/>
      <c r="AA582" s="148"/>
      <c r="AB582" s="148"/>
      <c r="AC582" s="148"/>
      <c r="AD582" s="148"/>
      <c r="AE582" s="148"/>
      <c r="AF582" s="148"/>
      <c r="AG582" s="148" t="s">
        <v>445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188" t="s">
        <v>841</v>
      </c>
      <c r="D583" s="160"/>
      <c r="E583" s="161">
        <v>25.047000000000001</v>
      </c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147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ht="22.5" outlineLevel="1" x14ac:dyDescent="0.2">
      <c r="A584" s="169">
        <v>186</v>
      </c>
      <c r="B584" s="170" t="s">
        <v>842</v>
      </c>
      <c r="C584" s="187" t="s">
        <v>843</v>
      </c>
      <c r="D584" s="171" t="s">
        <v>172</v>
      </c>
      <c r="E584" s="172">
        <v>31.567499999999999</v>
      </c>
      <c r="F584" s="173"/>
      <c r="G584" s="174">
        <f>ROUND(E584*F584,2)</f>
        <v>0</v>
      </c>
      <c r="H584" s="173"/>
      <c r="I584" s="174">
        <f>ROUND(E584*H584,2)</f>
        <v>0</v>
      </c>
      <c r="J584" s="173"/>
      <c r="K584" s="174">
        <f>ROUND(E584*J584,2)</f>
        <v>0</v>
      </c>
      <c r="L584" s="174">
        <v>21</v>
      </c>
      <c r="M584" s="174">
        <f>G584*(1+L584/100)</f>
        <v>0</v>
      </c>
      <c r="N584" s="174">
        <v>1.4749999999999999E-2</v>
      </c>
      <c r="O584" s="174">
        <f>ROUND(E584*N584,2)</f>
        <v>0.47</v>
      </c>
      <c r="P584" s="174">
        <v>0</v>
      </c>
      <c r="Q584" s="174">
        <f>ROUND(E584*P584,2)</f>
        <v>0</v>
      </c>
      <c r="R584" s="174" t="s">
        <v>443</v>
      </c>
      <c r="S584" s="174" t="s">
        <v>150</v>
      </c>
      <c r="T584" s="175" t="s">
        <v>150</v>
      </c>
      <c r="U584" s="158">
        <v>0</v>
      </c>
      <c r="V584" s="158">
        <f>ROUND(E584*U584,2)</f>
        <v>0</v>
      </c>
      <c r="W584" s="158"/>
      <c r="X584" s="158" t="s">
        <v>444</v>
      </c>
      <c r="Y584" s="148"/>
      <c r="Z584" s="148"/>
      <c r="AA584" s="148"/>
      <c r="AB584" s="148"/>
      <c r="AC584" s="148"/>
      <c r="AD584" s="148"/>
      <c r="AE584" s="148"/>
      <c r="AF584" s="148"/>
      <c r="AG584" s="148" t="s">
        <v>445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 x14ac:dyDescent="0.2">
      <c r="A585" s="155"/>
      <c r="B585" s="156"/>
      <c r="C585" s="188" t="s">
        <v>844</v>
      </c>
      <c r="D585" s="160"/>
      <c r="E585" s="161">
        <v>6.5205000000000002</v>
      </c>
      <c r="F585" s="158"/>
      <c r="G585" s="158"/>
      <c r="H585" s="158"/>
      <c r="I585" s="158"/>
      <c r="J585" s="158"/>
      <c r="K585" s="158"/>
      <c r="L585" s="158"/>
      <c r="M585" s="158"/>
      <c r="N585" s="158"/>
      <c r="O585" s="158"/>
      <c r="P585" s="158"/>
      <c r="Q585" s="158"/>
      <c r="R585" s="158"/>
      <c r="S585" s="158"/>
      <c r="T585" s="158"/>
      <c r="U585" s="158"/>
      <c r="V585" s="158"/>
      <c r="W585" s="158"/>
      <c r="X585" s="158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147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 x14ac:dyDescent="0.2">
      <c r="A586" s="155"/>
      <c r="B586" s="156"/>
      <c r="C586" s="188" t="s">
        <v>845</v>
      </c>
      <c r="D586" s="160"/>
      <c r="E586" s="161">
        <v>25.047000000000001</v>
      </c>
      <c r="F586" s="158"/>
      <c r="G586" s="158"/>
      <c r="H586" s="158"/>
      <c r="I586" s="158"/>
      <c r="J586" s="158"/>
      <c r="K586" s="158"/>
      <c r="L586" s="158"/>
      <c r="M586" s="158"/>
      <c r="N586" s="158"/>
      <c r="O586" s="158"/>
      <c r="P586" s="158"/>
      <c r="Q586" s="158"/>
      <c r="R586" s="158"/>
      <c r="S586" s="158"/>
      <c r="T586" s="158"/>
      <c r="U586" s="158"/>
      <c r="V586" s="158"/>
      <c r="W586" s="158"/>
      <c r="X586" s="158"/>
      <c r="Y586" s="148"/>
      <c r="Z586" s="148"/>
      <c r="AA586" s="148"/>
      <c r="AB586" s="148"/>
      <c r="AC586" s="148"/>
      <c r="AD586" s="148"/>
      <c r="AE586" s="148"/>
      <c r="AF586" s="148"/>
      <c r="AG586" s="148" t="s">
        <v>147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 x14ac:dyDescent="0.2">
      <c r="A587" s="155">
        <v>187</v>
      </c>
      <c r="B587" s="156" t="s">
        <v>846</v>
      </c>
      <c r="C587" s="190" t="s">
        <v>847</v>
      </c>
      <c r="D587" s="157" t="s">
        <v>0</v>
      </c>
      <c r="E587" s="184"/>
      <c r="F587" s="159"/>
      <c r="G587" s="158">
        <f>ROUND(E587*F587,2)</f>
        <v>0</v>
      </c>
      <c r="H587" s="159"/>
      <c r="I587" s="158">
        <f>ROUND(E587*H587,2)</f>
        <v>0</v>
      </c>
      <c r="J587" s="159"/>
      <c r="K587" s="158">
        <f>ROUND(E587*J587,2)</f>
        <v>0</v>
      </c>
      <c r="L587" s="158">
        <v>21</v>
      </c>
      <c r="M587" s="158">
        <f>G587*(1+L587/100)</f>
        <v>0</v>
      </c>
      <c r="N587" s="158">
        <v>0</v>
      </c>
      <c r="O587" s="158">
        <f>ROUND(E587*N587,2)</f>
        <v>0</v>
      </c>
      <c r="P587" s="158">
        <v>0</v>
      </c>
      <c r="Q587" s="158">
        <f>ROUND(E587*P587,2)</f>
        <v>0</v>
      </c>
      <c r="R587" s="158" t="s">
        <v>825</v>
      </c>
      <c r="S587" s="158" t="s">
        <v>150</v>
      </c>
      <c r="T587" s="158" t="s">
        <v>150</v>
      </c>
      <c r="U587" s="158">
        <v>0</v>
      </c>
      <c r="V587" s="158">
        <f>ROUND(E587*U587,2)</f>
        <v>0</v>
      </c>
      <c r="W587" s="158"/>
      <c r="X587" s="158" t="s">
        <v>633</v>
      </c>
      <c r="Y587" s="148"/>
      <c r="Z587" s="148"/>
      <c r="AA587" s="148"/>
      <c r="AB587" s="148"/>
      <c r="AC587" s="148"/>
      <c r="AD587" s="148"/>
      <c r="AE587" s="148"/>
      <c r="AF587" s="148"/>
      <c r="AG587" s="148" t="s">
        <v>634</v>
      </c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55"/>
      <c r="B588" s="156"/>
      <c r="C588" s="255" t="s">
        <v>795</v>
      </c>
      <c r="D588" s="256"/>
      <c r="E588" s="256"/>
      <c r="F588" s="256"/>
      <c r="G588" s="256"/>
      <c r="H588" s="158"/>
      <c r="I588" s="158"/>
      <c r="J588" s="158"/>
      <c r="K588" s="158"/>
      <c r="L588" s="158"/>
      <c r="M588" s="158"/>
      <c r="N588" s="158"/>
      <c r="O588" s="158"/>
      <c r="P588" s="158"/>
      <c r="Q588" s="158"/>
      <c r="R588" s="158"/>
      <c r="S588" s="158"/>
      <c r="T588" s="158"/>
      <c r="U588" s="158"/>
      <c r="V588" s="158"/>
      <c r="W588" s="158"/>
      <c r="X588" s="158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145</v>
      </c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x14ac:dyDescent="0.2">
      <c r="A589" s="163" t="s">
        <v>135</v>
      </c>
      <c r="B589" s="164" t="s">
        <v>90</v>
      </c>
      <c r="C589" s="186" t="s">
        <v>91</v>
      </c>
      <c r="D589" s="165"/>
      <c r="E589" s="166"/>
      <c r="F589" s="167"/>
      <c r="G589" s="167">
        <f>SUMIF(AG590:AG636,"&lt;&gt;NOR",G590:G636)</f>
        <v>0</v>
      </c>
      <c r="H589" s="167"/>
      <c r="I589" s="167">
        <f>SUM(I590:I636)</f>
        <v>0</v>
      </c>
      <c r="J589" s="167"/>
      <c r="K589" s="167">
        <f>SUM(K590:K636)</f>
        <v>0</v>
      </c>
      <c r="L589" s="167"/>
      <c r="M589" s="167">
        <f>SUM(M590:M636)</f>
        <v>0</v>
      </c>
      <c r="N589" s="167"/>
      <c r="O589" s="167">
        <f>SUM(O590:O636)</f>
        <v>0.26</v>
      </c>
      <c r="P589" s="167"/>
      <c r="Q589" s="167">
        <f>SUM(Q590:Q636)</f>
        <v>2.82</v>
      </c>
      <c r="R589" s="167"/>
      <c r="S589" s="167"/>
      <c r="T589" s="168"/>
      <c r="U589" s="162"/>
      <c r="V589" s="162">
        <f>SUM(V590:V636)</f>
        <v>97.14</v>
      </c>
      <c r="W589" s="162"/>
      <c r="X589" s="162"/>
      <c r="AG589" t="s">
        <v>136</v>
      </c>
    </row>
    <row r="590" spans="1:60" ht="22.5" outlineLevel="1" x14ac:dyDescent="0.2">
      <c r="A590" s="169">
        <v>188</v>
      </c>
      <c r="B590" s="170" t="s">
        <v>848</v>
      </c>
      <c r="C590" s="187" t="s">
        <v>849</v>
      </c>
      <c r="D590" s="171" t="s">
        <v>232</v>
      </c>
      <c r="E590" s="172">
        <v>1</v>
      </c>
      <c r="F590" s="173"/>
      <c r="G590" s="174">
        <f>ROUND(E590*F590,2)</f>
        <v>0</v>
      </c>
      <c r="H590" s="173"/>
      <c r="I590" s="174">
        <f>ROUND(E590*H590,2)</f>
        <v>0</v>
      </c>
      <c r="J590" s="173"/>
      <c r="K590" s="174">
        <f>ROUND(E590*J590,2)</f>
        <v>0</v>
      </c>
      <c r="L590" s="174">
        <v>21</v>
      </c>
      <c r="M590" s="174">
        <f>G590*(1+L590/100)</f>
        <v>0</v>
      </c>
      <c r="N590" s="174">
        <v>1.2999999999999999E-3</v>
      </c>
      <c r="O590" s="174">
        <f>ROUND(E590*N590,2)</f>
        <v>0</v>
      </c>
      <c r="P590" s="174">
        <v>0</v>
      </c>
      <c r="Q590" s="174">
        <f>ROUND(E590*P590,2)</f>
        <v>0</v>
      </c>
      <c r="R590" s="174" t="s">
        <v>850</v>
      </c>
      <c r="S590" s="174" t="s">
        <v>150</v>
      </c>
      <c r="T590" s="175" t="s">
        <v>150</v>
      </c>
      <c r="U590" s="158">
        <v>1.01</v>
      </c>
      <c r="V590" s="158">
        <f>ROUND(E590*U590,2)</f>
        <v>1.01</v>
      </c>
      <c r="W590" s="158"/>
      <c r="X590" s="158" t="s">
        <v>142</v>
      </c>
      <c r="Y590" s="148"/>
      <c r="Z590" s="148"/>
      <c r="AA590" s="148"/>
      <c r="AB590" s="148"/>
      <c r="AC590" s="148"/>
      <c r="AD590" s="148"/>
      <c r="AE590" s="148"/>
      <c r="AF590" s="148"/>
      <c r="AG590" s="148" t="s">
        <v>143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253" t="s">
        <v>851</v>
      </c>
      <c r="D591" s="254"/>
      <c r="E591" s="254"/>
      <c r="F591" s="254"/>
      <c r="G591" s="254"/>
      <c r="H591" s="158"/>
      <c r="I591" s="158"/>
      <c r="J591" s="158"/>
      <c r="K591" s="158"/>
      <c r="L591" s="158"/>
      <c r="M591" s="158"/>
      <c r="N591" s="158"/>
      <c r="O591" s="158"/>
      <c r="P591" s="158"/>
      <c r="Q591" s="158"/>
      <c r="R591" s="158"/>
      <c r="S591" s="158"/>
      <c r="T591" s="158"/>
      <c r="U591" s="158"/>
      <c r="V591" s="158"/>
      <c r="W591" s="158"/>
      <c r="X591" s="158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145</v>
      </c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55"/>
      <c r="B592" s="156"/>
      <c r="C592" s="257" t="s">
        <v>852</v>
      </c>
      <c r="D592" s="258"/>
      <c r="E592" s="258"/>
      <c r="F592" s="258"/>
      <c r="G592" s="258"/>
      <c r="H592" s="158"/>
      <c r="I592" s="158"/>
      <c r="J592" s="158"/>
      <c r="K592" s="158"/>
      <c r="L592" s="158"/>
      <c r="M592" s="158"/>
      <c r="N592" s="158"/>
      <c r="O592" s="158"/>
      <c r="P592" s="158"/>
      <c r="Q592" s="158"/>
      <c r="R592" s="158"/>
      <c r="S592" s="158"/>
      <c r="T592" s="158"/>
      <c r="U592" s="158"/>
      <c r="V592" s="158"/>
      <c r="W592" s="158"/>
      <c r="X592" s="158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179</v>
      </c>
      <c r="AH592" s="148"/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ht="22.5" outlineLevel="1" x14ac:dyDescent="0.2">
      <c r="A593" s="169">
        <v>189</v>
      </c>
      <c r="B593" s="170" t="s">
        <v>853</v>
      </c>
      <c r="C593" s="187" t="s">
        <v>854</v>
      </c>
      <c r="D593" s="171" t="s">
        <v>249</v>
      </c>
      <c r="E593" s="172">
        <v>18.3</v>
      </c>
      <c r="F593" s="173"/>
      <c r="G593" s="174">
        <f>ROUND(E593*F593,2)</f>
        <v>0</v>
      </c>
      <c r="H593" s="173"/>
      <c r="I593" s="174">
        <f>ROUND(E593*H593,2)</f>
        <v>0</v>
      </c>
      <c r="J593" s="173"/>
      <c r="K593" s="174">
        <f>ROUND(E593*J593,2)</f>
        <v>0</v>
      </c>
      <c r="L593" s="174">
        <v>21</v>
      </c>
      <c r="M593" s="174">
        <f>G593*(1+L593/100)</f>
        <v>0</v>
      </c>
      <c r="N593" s="174">
        <v>2.6099999999999999E-3</v>
      </c>
      <c r="O593" s="174">
        <f>ROUND(E593*N593,2)</f>
        <v>0.05</v>
      </c>
      <c r="P593" s="174">
        <v>0</v>
      </c>
      <c r="Q593" s="174">
        <f>ROUND(E593*P593,2)</f>
        <v>0</v>
      </c>
      <c r="R593" s="174" t="s">
        <v>850</v>
      </c>
      <c r="S593" s="174" t="s">
        <v>150</v>
      </c>
      <c r="T593" s="175" t="s">
        <v>150</v>
      </c>
      <c r="U593" s="158">
        <v>0.48</v>
      </c>
      <c r="V593" s="158">
        <f>ROUND(E593*U593,2)</f>
        <v>8.7799999999999994</v>
      </c>
      <c r="W593" s="158"/>
      <c r="X593" s="158" t="s">
        <v>142</v>
      </c>
      <c r="Y593" s="148"/>
      <c r="Z593" s="148"/>
      <c r="AA593" s="148"/>
      <c r="AB593" s="148"/>
      <c r="AC593" s="148"/>
      <c r="AD593" s="148"/>
      <c r="AE593" s="148"/>
      <c r="AF593" s="148"/>
      <c r="AG593" s="148" t="s">
        <v>143</v>
      </c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 x14ac:dyDescent="0.2">
      <c r="A594" s="155"/>
      <c r="B594" s="156"/>
      <c r="C594" s="251" t="s">
        <v>855</v>
      </c>
      <c r="D594" s="252"/>
      <c r="E594" s="252"/>
      <c r="F594" s="252"/>
      <c r="G594" s="252"/>
      <c r="H594" s="158"/>
      <c r="I594" s="158"/>
      <c r="J594" s="158"/>
      <c r="K594" s="158"/>
      <c r="L594" s="158"/>
      <c r="M594" s="158"/>
      <c r="N594" s="158"/>
      <c r="O594" s="158"/>
      <c r="P594" s="158"/>
      <c r="Q594" s="158"/>
      <c r="R594" s="158"/>
      <c r="S594" s="158"/>
      <c r="T594" s="158"/>
      <c r="U594" s="158"/>
      <c r="V594" s="158"/>
      <c r="W594" s="158"/>
      <c r="X594" s="158"/>
      <c r="Y594" s="148"/>
      <c r="Z594" s="148"/>
      <c r="AA594" s="148"/>
      <c r="AB594" s="148"/>
      <c r="AC594" s="148"/>
      <c r="AD594" s="148"/>
      <c r="AE594" s="148"/>
      <c r="AF594" s="148"/>
      <c r="AG594" s="148" t="s">
        <v>179</v>
      </c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ht="22.5" outlineLevel="1" x14ac:dyDescent="0.2">
      <c r="A595" s="169">
        <v>190</v>
      </c>
      <c r="B595" s="170" t="s">
        <v>856</v>
      </c>
      <c r="C595" s="187" t="s">
        <v>857</v>
      </c>
      <c r="D595" s="171" t="s">
        <v>249</v>
      </c>
      <c r="E595" s="172">
        <v>48.9</v>
      </c>
      <c r="F595" s="173"/>
      <c r="G595" s="174">
        <f>ROUND(E595*F595,2)</f>
        <v>0</v>
      </c>
      <c r="H595" s="173"/>
      <c r="I595" s="174">
        <f>ROUND(E595*H595,2)</f>
        <v>0</v>
      </c>
      <c r="J595" s="173"/>
      <c r="K595" s="174">
        <f>ROUND(E595*J595,2)</f>
        <v>0</v>
      </c>
      <c r="L595" s="174">
        <v>21</v>
      </c>
      <c r="M595" s="174">
        <f>G595*(1+L595/100)</f>
        <v>0</v>
      </c>
      <c r="N595" s="174">
        <v>3.2799999999999999E-3</v>
      </c>
      <c r="O595" s="174">
        <f>ROUND(E595*N595,2)</f>
        <v>0.16</v>
      </c>
      <c r="P595" s="174">
        <v>0</v>
      </c>
      <c r="Q595" s="174">
        <f>ROUND(E595*P595,2)</f>
        <v>0</v>
      </c>
      <c r="R595" s="174" t="s">
        <v>850</v>
      </c>
      <c r="S595" s="174" t="s">
        <v>150</v>
      </c>
      <c r="T595" s="175" t="s">
        <v>150</v>
      </c>
      <c r="U595" s="158">
        <v>0.48</v>
      </c>
      <c r="V595" s="158">
        <f>ROUND(E595*U595,2)</f>
        <v>23.47</v>
      </c>
      <c r="W595" s="158"/>
      <c r="X595" s="158" t="s">
        <v>142</v>
      </c>
      <c r="Y595" s="148"/>
      <c r="Z595" s="148"/>
      <c r="AA595" s="148"/>
      <c r="AB595" s="148"/>
      <c r="AC595" s="148"/>
      <c r="AD595" s="148"/>
      <c r="AE595" s="148"/>
      <c r="AF595" s="148"/>
      <c r="AG595" s="148" t="s">
        <v>143</v>
      </c>
      <c r="AH595" s="148"/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251" t="s">
        <v>855</v>
      </c>
      <c r="D596" s="252"/>
      <c r="E596" s="252"/>
      <c r="F596" s="252"/>
      <c r="G596" s="252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179</v>
      </c>
      <c r="AH596" s="148"/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ht="22.5" outlineLevel="1" x14ac:dyDescent="0.2">
      <c r="A597" s="169">
        <v>191</v>
      </c>
      <c r="B597" s="170" t="s">
        <v>858</v>
      </c>
      <c r="C597" s="187" t="s">
        <v>859</v>
      </c>
      <c r="D597" s="171" t="s">
        <v>249</v>
      </c>
      <c r="E597" s="172">
        <v>30.45</v>
      </c>
      <c r="F597" s="173"/>
      <c r="G597" s="174">
        <f>ROUND(E597*F597,2)</f>
        <v>0</v>
      </c>
      <c r="H597" s="173"/>
      <c r="I597" s="174">
        <f>ROUND(E597*H597,2)</f>
        <v>0</v>
      </c>
      <c r="J597" s="173"/>
      <c r="K597" s="174">
        <f>ROUND(E597*J597,2)</f>
        <v>0</v>
      </c>
      <c r="L597" s="174">
        <v>21</v>
      </c>
      <c r="M597" s="174">
        <f>G597*(1+L597/100)</f>
        <v>0</v>
      </c>
      <c r="N597" s="174">
        <v>1.6999999999999999E-3</v>
      </c>
      <c r="O597" s="174">
        <f>ROUND(E597*N597,2)</f>
        <v>0.05</v>
      </c>
      <c r="P597" s="174">
        <v>0</v>
      </c>
      <c r="Q597" s="174">
        <f>ROUND(E597*P597,2)</f>
        <v>0</v>
      </c>
      <c r="R597" s="174" t="s">
        <v>850</v>
      </c>
      <c r="S597" s="174" t="s">
        <v>150</v>
      </c>
      <c r="T597" s="175" t="s">
        <v>150</v>
      </c>
      <c r="U597" s="158">
        <v>0.36</v>
      </c>
      <c r="V597" s="158">
        <f>ROUND(E597*U597,2)</f>
        <v>10.96</v>
      </c>
      <c r="W597" s="158"/>
      <c r="X597" s="158" t="s">
        <v>142</v>
      </c>
      <c r="Y597" s="148"/>
      <c r="Z597" s="148"/>
      <c r="AA597" s="148"/>
      <c r="AB597" s="148"/>
      <c r="AC597" s="148"/>
      <c r="AD597" s="148"/>
      <c r="AE597" s="148"/>
      <c r="AF597" s="148"/>
      <c r="AG597" s="148" t="s">
        <v>143</v>
      </c>
      <c r="AH597" s="148"/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55"/>
      <c r="B598" s="156"/>
      <c r="C598" s="251" t="s">
        <v>860</v>
      </c>
      <c r="D598" s="252"/>
      <c r="E598" s="252"/>
      <c r="F598" s="252"/>
      <c r="G598" s="252"/>
      <c r="H598" s="158"/>
      <c r="I598" s="158"/>
      <c r="J598" s="158"/>
      <c r="K598" s="158"/>
      <c r="L598" s="158"/>
      <c r="M598" s="158"/>
      <c r="N598" s="158"/>
      <c r="O598" s="158"/>
      <c r="P598" s="158"/>
      <c r="Q598" s="158"/>
      <c r="R598" s="158"/>
      <c r="S598" s="158"/>
      <c r="T598" s="158"/>
      <c r="U598" s="158"/>
      <c r="V598" s="158"/>
      <c r="W598" s="158"/>
      <c r="X598" s="158"/>
      <c r="Y598" s="148"/>
      <c r="Z598" s="148"/>
      <c r="AA598" s="148"/>
      <c r="AB598" s="148"/>
      <c r="AC598" s="148"/>
      <c r="AD598" s="148"/>
      <c r="AE598" s="148"/>
      <c r="AF598" s="148"/>
      <c r="AG598" s="148" t="s">
        <v>179</v>
      </c>
      <c r="AH598" s="148"/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69">
        <v>192</v>
      </c>
      <c r="B599" s="170" t="s">
        <v>861</v>
      </c>
      <c r="C599" s="187" t="s">
        <v>862</v>
      </c>
      <c r="D599" s="171" t="s">
        <v>172</v>
      </c>
      <c r="E599" s="172">
        <v>312.77217000000002</v>
      </c>
      <c r="F599" s="173"/>
      <c r="G599" s="174">
        <f>ROUND(E599*F599,2)</f>
        <v>0</v>
      </c>
      <c r="H599" s="173"/>
      <c r="I599" s="174">
        <f>ROUND(E599*H599,2)</f>
        <v>0</v>
      </c>
      <c r="J599" s="173"/>
      <c r="K599" s="174">
        <f>ROUND(E599*J599,2)</f>
        <v>0</v>
      </c>
      <c r="L599" s="174">
        <v>21</v>
      </c>
      <c r="M599" s="174">
        <f>G599*(1+L599/100)</f>
        <v>0</v>
      </c>
      <c r="N599" s="174">
        <v>0</v>
      </c>
      <c r="O599" s="174">
        <f>ROUND(E599*N599,2)</f>
        <v>0</v>
      </c>
      <c r="P599" s="174">
        <v>7.3200000000000001E-3</v>
      </c>
      <c r="Q599" s="174">
        <f>ROUND(E599*P599,2)</f>
        <v>2.29</v>
      </c>
      <c r="R599" s="174" t="s">
        <v>850</v>
      </c>
      <c r="S599" s="174" t="s">
        <v>150</v>
      </c>
      <c r="T599" s="175" t="s">
        <v>150</v>
      </c>
      <c r="U599" s="158">
        <v>0.115</v>
      </c>
      <c r="V599" s="158">
        <f>ROUND(E599*U599,2)</f>
        <v>35.97</v>
      </c>
      <c r="W599" s="158"/>
      <c r="X599" s="158" t="s">
        <v>142</v>
      </c>
      <c r="Y599" s="148"/>
      <c r="Z599" s="148"/>
      <c r="AA599" s="148"/>
      <c r="AB599" s="148"/>
      <c r="AC599" s="148"/>
      <c r="AD599" s="148"/>
      <c r="AE599" s="148"/>
      <c r="AF599" s="148"/>
      <c r="AG599" s="148" t="s">
        <v>143</v>
      </c>
      <c r="AH599" s="148"/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188" t="s">
        <v>863</v>
      </c>
      <c r="D600" s="160"/>
      <c r="E600" s="161">
        <v>312.77217000000002</v>
      </c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147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 x14ac:dyDescent="0.2">
      <c r="A601" s="169">
        <v>193</v>
      </c>
      <c r="B601" s="170" t="s">
        <v>864</v>
      </c>
      <c r="C601" s="187" t="s">
        <v>865</v>
      </c>
      <c r="D601" s="171" t="s">
        <v>249</v>
      </c>
      <c r="E601" s="172">
        <v>49.345999999999997</v>
      </c>
      <c r="F601" s="173"/>
      <c r="G601" s="174">
        <f>ROUND(E601*F601,2)</f>
        <v>0</v>
      </c>
      <c r="H601" s="173"/>
      <c r="I601" s="174">
        <f>ROUND(E601*H601,2)</f>
        <v>0</v>
      </c>
      <c r="J601" s="173"/>
      <c r="K601" s="174">
        <f>ROUND(E601*J601,2)</f>
        <v>0</v>
      </c>
      <c r="L601" s="174">
        <v>21</v>
      </c>
      <c r="M601" s="174">
        <f>G601*(1+L601/100)</f>
        <v>0</v>
      </c>
      <c r="N601" s="174">
        <v>0</v>
      </c>
      <c r="O601" s="174">
        <f>ROUND(E601*N601,2)</f>
        <v>0</v>
      </c>
      <c r="P601" s="174">
        <v>3.2000000000000002E-3</v>
      </c>
      <c r="Q601" s="174">
        <f>ROUND(E601*P601,2)</f>
        <v>0.16</v>
      </c>
      <c r="R601" s="174" t="s">
        <v>850</v>
      </c>
      <c r="S601" s="174" t="s">
        <v>150</v>
      </c>
      <c r="T601" s="175" t="s">
        <v>150</v>
      </c>
      <c r="U601" s="158">
        <v>0.08</v>
      </c>
      <c r="V601" s="158">
        <f>ROUND(E601*U601,2)</f>
        <v>3.95</v>
      </c>
      <c r="W601" s="158"/>
      <c r="X601" s="158" t="s">
        <v>142</v>
      </c>
      <c r="Y601" s="148"/>
      <c r="Z601" s="148"/>
      <c r="AA601" s="148"/>
      <c r="AB601" s="148"/>
      <c r="AC601" s="148"/>
      <c r="AD601" s="148"/>
      <c r="AE601" s="148"/>
      <c r="AF601" s="148"/>
      <c r="AG601" s="148" t="s">
        <v>143</v>
      </c>
      <c r="AH601" s="148"/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 x14ac:dyDescent="0.2">
      <c r="A602" s="155"/>
      <c r="B602" s="156"/>
      <c r="C602" s="188" t="s">
        <v>866</v>
      </c>
      <c r="D602" s="160"/>
      <c r="E602" s="161">
        <v>49.345999999999997</v>
      </c>
      <c r="F602" s="158"/>
      <c r="G602" s="158"/>
      <c r="H602" s="158"/>
      <c r="I602" s="158"/>
      <c r="J602" s="158"/>
      <c r="K602" s="158"/>
      <c r="L602" s="158"/>
      <c r="M602" s="158"/>
      <c r="N602" s="158"/>
      <c r="O602" s="158"/>
      <c r="P602" s="158"/>
      <c r="Q602" s="158"/>
      <c r="R602" s="158"/>
      <c r="S602" s="158"/>
      <c r="T602" s="158"/>
      <c r="U602" s="158"/>
      <c r="V602" s="158"/>
      <c r="W602" s="158"/>
      <c r="X602" s="158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147</v>
      </c>
      <c r="AH602" s="148">
        <v>0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69">
        <v>194</v>
      </c>
      <c r="B603" s="170" t="s">
        <v>867</v>
      </c>
      <c r="C603" s="187" t="s">
        <v>868</v>
      </c>
      <c r="D603" s="171" t="s">
        <v>249</v>
      </c>
      <c r="E603" s="172">
        <v>50.16</v>
      </c>
      <c r="F603" s="173"/>
      <c r="G603" s="174">
        <f>ROUND(E603*F603,2)</f>
        <v>0</v>
      </c>
      <c r="H603" s="173"/>
      <c r="I603" s="174">
        <f>ROUND(E603*H603,2)</f>
        <v>0</v>
      </c>
      <c r="J603" s="173"/>
      <c r="K603" s="174">
        <f>ROUND(E603*J603,2)</f>
        <v>0</v>
      </c>
      <c r="L603" s="174">
        <v>21</v>
      </c>
      <c r="M603" s="174">
        <f>G603*(1+L603/100)</f>
        <v>0</v>
      </c>
      <c r="N603" s="174">
        <v>0</v>
      </c>
      <c r="O603" s="174">
        <f>ROUND(E603*N603,2)</f>
        <v>0</v>
      </c>
      <c r="P603" s="174">
        <v>3.3600000000000001E-3</v>
      </c>
      <c r="Q603" s="174">
        <f>ROUND(E603*P603,2)</f>
        <v>0.17</v>
      </c>
      <c r="R603" s="174" t="s">
        <v>850</v>
      </c>
      <c r="S603" s="174" t="s">
        <v>150</v>
      </c>
      <c r="T603" s="175" t="s">
        <v>150</v>
      </c>
      <c r="U603" s="158">
        <v>7.0000000000000007E-2</v>
      </c>
      <c r="V603" s="158">
        <f>ROUND(E603*U603,2)</f>
        <v>3.51</v>
      </c>
      <c r="W603" s="158"/>
      <c r="X603" s="158" t="s">
        <v>142</v>
      </c>
      <c r="Y603" s="148"/>
      <c r="Z603" s="148"/>
      <c r="AA603" s="148"/>
      <c r="AB603" s="148"/>
      <c r="AC603" s="148"/>
      <c r="AD603" s="148"/>
      <c r="AE603" s="148"/>
      <c r="AF603" s="148"/>
      <c r="AG603" s="148" t="s">
        <v>143</v>
      </c>
      <c r="AH603" s="148"/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 x14ac:dyDescent="0.2">
      <c r="A604" s="155"/>
      <c r="B604" s="156"/>
      <c r="C604" s="188" t="s">
        <v>869</v>
      </c>
      <c r="D604" s="160"/>
      <c r="E604" s="161">
        <v>50.16</v>
      </c>
      <c r="F604" s="158"/>
      <c r="G604" s="158"/>
      <c r="H604" s="158"/>
      <c r="I604" s="158"/>
      <c r="J604" s="158"/>
      <c r="K604" s="158"/>
      <c r="L604" s="158"/>
      <c r="M604" s="158"/>
      <c r="N604" s="158"/>
      <c r="O604" s="158"/>
      <c r="P604" s="158"/>
      <c r="Q604" s="158"/>
      <c r="R604" s="158"/>
      <c r="S604" s="158"/>
      <c r="T604" s="158"/>
      <c r="U604" s="158"/>
      <c r="V604" s="158"/>
      <c r="W604" s="158"/>
      <c r="X604" s="158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147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69">
        <v>195</v>
      </c>
      <c r="B605" s="170" t="s">
        <v>870</v>
      </c>
      <c r="C605" s="187" t="s">
        <v>871</v>
      </c>
      <c r="D605" s="171" t="s">
        <v>232</v>
      </c>
      <c r="E605" s="172">
        <v>5</v>
      </c>
      <c r="F605" s="173"/>
      <c r="G605" s="174">
        <f>ROUND(E605*F605,2)</f>
        <v>0</v>
      </c>
      <c r="H605" s="173"/>
      <c r="I605" s="174">
        <f>ROUND(E605*H605,2)</f>
        <v>0</v>
      </c>
      <c r="J605" s="173"/>
      <c r="K605" s="174">
        <f>ROUND(E605*J605,2)</f>
        <v>0</v>
      </c>
      <c r="L605" s="174">
        <v>21</v>
      </c>
      <c r="M605" s="174">
        <f>G605*(1+L605/100)</f>
        <v>0</v>
      </c>
      <c r="N605" s="174">
        <v>0</v>
      </c>
      <c r="O605" s="174">
        <f>ROUND(E605*N605,2)</f>
        <v>0</v>
      </c>
      <c r="P605" s="174">
        <v>1.15E-3</v>
      </c>
      <c r="Q605" s="174">
        <f>ROUND(E605*P605,2)</f>
        <v>0.01</v>
      </c>
      <c r="R605" s="174" t="s">
        <v>850</v>
      </c>
      <c r="S605" s="174" t="s">
        <v>150</v>
      </c>
      <c r="T605" s="175" t="s">
        <v>150</v>
      </c>
      <c r="U605" s="158">
        <v>0.09</v>
      </c>
      <c r="V605" s="158">
        <f>ROUND(E605*U605,2)</f>
        <v>0.45</v>
      </c>
      <c r="W605" s="158"/>
      <c r="X605" s="158" t="s">
        <v>142</v>
      </c>
      <c r="Y605" s="148"/>
      <c r="Z605" s="148"/>
      <c r="AA605" s="148"/>
      <c r="AB605" s="148"/>
      <c r="AC605" s="148"/>
      <c r="AD605" s="148"/>
      <c r="AE605" s="148"/>
      <c r="AF605" s="148"/>
      <c r="AG605" s="148" t="s">
        <v>143</v>
      </c>
      <c r="AH605" s="148"/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 x14ac:dyDescent="0.2">
      <c r="A606" s="155"/>
      <c r="B606" s="156"/>
      <c r="C606" s="188" t="s">
        <v>872</v>
      </c>
      <c r="D606" s="160"/>
      <c r="E606" s="161">
        <v>5</v>
      </c>
      <c r="F606" s="158"/>
      <c r="G606" s="158"/>
      <c r="H606" s="158"/>
      <c r="I606" s="158"/>
      <c r="J606" s="158"/>
      <c r="K606" s="158"/>
      <c r="L606" s="158"/>
      <c r="M606" s="158"/>
      <c r="N606" s="158"/>
      <c r="O606" s="158"/>
      <c r="P606" s="158"/>
      <c r="Q606" s="158"/>
      <c r="R606" s="158"/>
      <c r="S606" s="158"/>
      <c r="T606" s="158"/>
      <c r="U606" s="158"/>
      <c r="V606" s="158"/>
      <c r="W606" s="158"/>
      <c r="X606" s="158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147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 x14ac:dyDescent="0.2">
      <c r="A607" s="169">
        <v>196</v>
      </c>
      <c r="B607" s="170" t="s">
        <v>873</v>
      </c>
      <c r="C607" s="187" t="s">
        <v>874</v>
      </c>
      <c r="D607" s="171" t="s">
        <v>249</v>
      </c>
      <c r="E607" s="172">
        <v>44.8</v>
      </c>
      <c r="F607" s="173"/>
      <c r="G607" s="174">
        <f>ROUND(E607*F607,2)</f>
        <v>0</v>
      </c>
      <c r="H607" s="173"/>
      <c r="I607" s="174">
        <f>ROUND(E607*H607,2)</f>
        <v>0</v>
      </c>
      <c r="J607" s="173"/>
      <c r="K607" s="174">
        <f>ROUND(E607*J607,2)</f>
        <v>0</v>
      </c>
      <c r="L607" s="174">
        <v>21</v>
      </c>
      <c r="M607" s="174">
        <f>G607*(1+L607/100)</f>
        <v>0</v>
      </c>
      <c r="N607" s="174">
        <v>0</v>
      </c>
      <c r="O607" s="174">
        <f>ROUND(E607*N607,2)</f>
        <v>0</v>
      </c>
      <c r="P607" s="174">
        <v>1.3500000000000001E-3</v>
      </c>
      <c r="Q607" s="174">
        <f>ROUND(E607*P607,2)</f>
        <v>0.06</v>
      </c>
      <c r="R607" s="174" t="s">
        <v>850</v>
      </c>
      <c r="S607" s="174" t="s">
        <v>150</v>
      </c>
      <c r="T607" s="175" t="s">
        <v>150</v>
      </c>
      <c r="U607" s="158">
        <v>9.1999999999999998E-2</v>
      </c>
      <c r="V607" s="158">
        <f>ROUND(E607*U607,2)</f>
        <v>4.12</v>
      </c>
      <c r="W607" s="158"/>
      <c r="X607" s="158" t="s">
        <v>142</v>
      </c>
      <c r="Y607" s="148"/>
      <c r="Z607" s="148"/>
      <c r="AA607" s="148"/>
      <c r="AB607" s="148"/>
      <c r="AC607" s="148"/>
      <c r="AD607" s="148"/>
      <c r="AE607" s="148"/>
      <c r="AF607" s="148"/>
      <c r="AG607" s="148" t="s">
        <v>143</v>
      </c>
      <c r="AH607" s="148"/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 x14ac:dyDescent="0.2">
      <c r="A608" s="155"/>
      <c r="B608" s="156"/>
      <c r="C608" s="188" t="s">
        <v>875</v>
      </c>
      <c r="D608" s="160"/>
      <c r="E608" s="161">
        <v>44.8</v>
      </c>
      <c r="F608" s="158"/>
      <c r="G608" s="158"/>
      <c r="H608" s="158"/>
      <c r="I608" s="158"/>
      <c r="J608" s="158"/>
      <c r="K608" s="158"/>
      <c r="L608" s="158"/>
      <c r="M608" s="158"/>
      <c r="N608" s="158"/>
      <c r="O608" s="158"/>
      <c r="P608" s="158"/>
      <c r="Q608" s="158"/>
      <c r="R608" s="158"/>
      <c r="S608" s="158"/>
      <c r="T608" s="158"/>
      <c r="U608" s="158"/>
      <c r="V608" s="158"/>
      <c r="W608" s="158"/>
      <c r="X608" s="158"/>
      <c r="Y608" s="148"/>
      <c r="Z608" s="148"/>
      <c r="AA608" s="148"/>
      <c r="AB608" s="148"/>
      <c r="AC608" s="148"/>
      <c r="AD608" s="148"/>
      <c r="AE608" s="148"/>
      <c r="AF608" s="148"/>
      <c r="AG608" s="148" t="s">
        <v>147</v>
      </c>
      <c r="AH608" s="148">
        <v>0</v>
      </c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69">
        <v>197</v>
      </c>
      <c r="B609" s="170" t="s">
        <v>876</v>
      </c>
      <c r="C609" s="187" t="s">
        <v>877</v>
      </c>
      <c r="D609" s="171" t="s">
        <v>249</v>
      </c>
      <c r="E609" s="172">
        <v>26.277999999999999</v>
      </c>
      <c r="F609" s="173"/>
      <c r="G609" s="174">
        <f>ROUND(E609*F609,2)</f>
        <v>0</v>
      </c>
      <c r="H609" s="173"/>
      <c r="I609" s="174">
        <f>ROUND(E609*H609,2)</f>
        <v>0</v>
      </c>
      <c r="J609" s="173"/>
      <c r="K609" s="174">
        <f>ROUND(E609*J609,2)</f>
        <v>0</v>
      </c>
      <c r="L609" s="174">
        <v>21</v>
      </c>
      <c r="M609" s="174">
        <f>G609*(1+L609/100)</f>
        <v>0</v>
      </c>
      <c r="N609" s="174">
        <v>0</v>
      </c>
      <c r="O609" s="174">
        <f>ROUND(E609*N609,2)</f>
        <v>0</v>
      </c>
      <c r="P609" s="174">
        <v>2.3E-3</v>
      </c>
      <c r="Q609" s="174">
        <f>ROUND(E609*P609,2)</f>
        <v>0.06</v>
      </c>
      <c r="R609" s="174" t="s">
        <v>850</v>
      </c>
      <c r="S609" s="174" t="s">
        <v>150</v>
      </c>
      <c r="T609" s="175" t="s">
        <v>150</v>
      </c>
      <c r="U609" s="158">
        <v>0.10349999999999999</v>
      </c>
      <c r="V609" s="158">
        <f>ROUND(E609*U609,2)</f>
        <v>2.72</v>
      </c>
      <c r="W609" s="158"/>
      <c r="X609" s="158" t="s">
        <v>142</v>
      </c>
      <c r="Y609" s="148"/>
      <c r="Z609" s="148"/>
      <c r="AA609" s="148"/>
      <c r="AB609" s="148"/>
      <c r="AC609" s="148"/>
      <c r="AD609" s="148"/>
      <c r="AE609" s="148"/>
      <c r="AF609" s="148"/>
      <c r="AG609" s="148" t="s">
        <v>143</v>
      </c>
      <c r="AH609" s="148"/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1" x14ac:dyDescent="0.2">
      <c r="A610" s="155"/>
      <c r="B610" s="156"/>
      <c r="C610" s="188" t="s">
        <v>878</v>
      </c>
      <c r="D610" s="160"/>
      <c r="E610" s="161">
        <v>26.277999999999999</v>
      </c>
      <c r="F610" s="158"/>
      <c r="G610" s="158"/>
      <c r="H610" s="158"/>
      <c r="I610" s="158"/>
      <c r="J610" s="158"/>
      <c r="K610" s="158"/>
      <c r="L610" s="158"/>
      <c r="M610" s="158"/>
      <c r="N610" s="158"/>
      <c r="O610" s="158"/>
      <c r="P610" s="158"/>
      <c r="Q610" s="158"/>
      <c r="R610" s="158"/>
      <c r="S610" s="158"/>
      <c r="T610" s="158"/>
      <c r="U610" s="158"/>
      <c r="V610" s="158"/>
      <c r="W610" s="158"/>
      <c r="X610" s="158"/>
      <c r="Y610" s="148"/>
      <c r="Z610" s="148"/>
      <c r="AA610" s="148"/>
      <c r="AB610" s="148"/>
      <c r="AC610" s="148"/>
      <c r="AD610" s="148"/>
      <c r="AE610" s="148"/>
      <c r="AF610" s="148"/>
      <c r="AG610" s="148" t="s">
        <v>147</v>
      </c>
      <c r="AH610" s="148">
        <v>0</v>
      </c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 x14ac:dyDescent="0.2">
      <c r="A611" s="177">
        <v>198</v>
      </c>
      <c r="B611" s="178" t="s">
        <v>879</v>
      </c>
      <c r="C611" s="189" t="s">
        <v>880</v>
      </c>
      <c r="D611" s="179" t="s">
        <v>232</v>
      </c>
      <c r="E611" s="180">
        <v>5</v>
      </c>
      <c r="F611" s="181"/>
      <c r="G611" s="182">
        <f>ROUND(E611*F611,2)</f>
        <v>0</v>
      </c>
      <c r="H611" s="181"/>
      <c r="I611" s="182">
        <f>ROUND(E611*H611,2)</f>
        <v>0</v>
      </c>
      <c r="J611" s="181"/>
      <c r="K611" s="182">
        <f>ROUND(E611*J611,2)</f>
        <v>0</v>
      </c>
      <c r="L611" s="182">
        <v>21</v>
      </c>
      <c r="M611" s="182">
        <f>G611*(1+L611/100)</f>
        <v>0</v>
      </c>
      <c r="N611" s="182">
        <v>0</v>
      </c>
      <c r="O611" s="182">
        <f>ROUND(E611*N611,2)</f>
        <v>0</v>
      </c>
      <c r="P611" s="182">
        <v>2.1800000000000001E-3</v>
      </c>
      <c r="Q611" s="182">
        <f>ROUND(E611*P611,2)</f>
        <v>0.01</v>
      </c>
      <c r="R611" s="182" t="s">
        <v>850</v>
      </c>
      <c r="S611" s="182" t="s">
        <v>150</v>
      </c>
      <c r="T611" s="183" t="s">
        <v>150</v>
      </c>
      <c r="U611" s="158">
        <v>0.12</v>
      </c>
      <c r="V611" s="158">
        <f>ROUND(E611*U611,2)</f>
        <v>0.6</v>
      </c>
      <c r="W611" s="158"/>
      <c r="X611" s="158" t="s">
        <v>142</v>
      </c>
      <c r="Y611" s="148"/>
      <c r="Z611" s="148"/>
      <c r="AA611" s="148"/>
      <c r="AB611" s="148"/>
      <c r="AC611" s="148"/>
      <c r="AD611" s="148"/>
      <c r="AE611" s="148"/>
      <c r="AF611" s="148"/>
      <c r="AG611" s="148" t="s">
        <v>143</v>
      </c>
      <c r="AH611" s="148"/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 x14ac:dyDescent="0.2">
      <c r="A612" s="169">
        <v>199</v>
      </c>
      <c r="B612" s="170" t="s">
        <v>881</v>
      </c>
      <c r="C612" s="187" t="s">
        <v>882</v>
      </c>
      <c r="D612" s="171" t="s">
        <v>249</v>
      </c>
      <c r="E612" s="172">
        <v>26.7</v>
      </c>
      <c r="F612" s="173"/>
      <c r="G612" s="174">
        <f>ROUND(E612*F612,2)</f>
        <v>0</v>
      </c>
      <c r="H612" s="173"/>
      <c r="I612" s="174">
        <f>ROUND(E612*H612,2)</f>
        <v>0</v>
      </c>
      <c r="J612" s="173"/>
      <c r="K612" s="174">
        <f>ROUND(E612*J612,2)</f>
        <v>0</v>
      </c>
      <c r="L612" s="174">
        <v>21</v>
      </c>
      <c r="M612" s="174">
        <f>G612*(1+L612/100)</f>
        <v>0</v>
      </c>
      <c r="N612" s="174">
        <v>0</v>
      </c>
      <c r="O612" s="174">
        <f>ROUND(E612*N612,2)</f>
        <v>0</v>
      </c>
      <c r="P612" s="174">
        <v>2.2599999999999999E-3</v>
      </c>
      <c r="Q612" s="174">
        <f>ROUND(E612*P612,2)</f>
        <v>0.06</v>
      </c>
      <c r="R612" s="174" t="s">
        <v>850</v>
      </c>
      <c r="S612" s="174" t="s">
        <v>150</v>
      </c>
      <c r="T612" s="175" t="s">
        <v>150</v>
      </c>
      <c r="U612" s="158">
        <v>0.06</v>
      </c>
      <c r="V612" s="158">
        <f>ROUND(E612*U612,2)</f>
        <v>1.6</v>
      </c>
      <c r="W612" s="158"/>
      <c r="X612" s="158" t="s">
        <v>142</v>
      </c>
      <c r="Y612" s="148"/>
      <c r="Z612" s="148"/>
      <c r="AA612" s="148"/>
      <c r="AB612" s="148"/>
      <c r="AC612" s="148"/>
      <c r="AD612" s="148"/>
      <c r="AE612" s="148"/>
      <c r="AF612" s="148"/>
      <c r="AG612" s="148" t="s">
        <v>143</v>
      </c>
      <c r="AH612" s="148"/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 x14ac:dyDescent="0.2">
      <c r="A613" s="155"/>
      <c r="B613" s="156"/>
      <c r="C613" s="188" t="s">
        <v>883</v>
      </c>
      <c r="D613" s="160"/>
      <c r="E613" s="161">
        <v>26.7</v>
      </c>
      <c r="F613" s="158"/>
      <c r="G613" s="158"/>
      <c r="H613" s="158"/>
      <c r="I613" s="158"/>
      <c r="J613" s="158"/>
      <c r="K613" s="158"/>
      <c r="L613" s="158"/>
      <c r="M613" s="158"/>
      <c r="N613" s="158"/>
      <c r="O613" s="158"/>
      <c r="P613" s="158"/>
      <c r="Q613" s="158"/>
      <c r="R613" s="158"/>
      <c r="S613" s="158"/>
      <c r="T613" s="158"/>
      <c r="U613" s="158"/>
      <c r="V613" s="158"/>
      <c r="W613" s="158"/>
      <c r="X613" s="158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147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 x14ac:dyDescent="0.2">
      <c r="A614" s="169">
        <v>200</v>
      </c>
      <c r="B614" s="170" t="s">
        <v>884</v>
      </c>
      <c r="C614" s="187" t="s">
        <v>885</v>
      </c>
      <c r="D614" s="171" t="s">
        <v>760</v>
      </c>
      <c r="E614" s="172">
        <v>2.4</v>
      </c>
      <c r="F614" s="173"/>
      <c r="G614" s="174">
        <f>ROUND(E614*F614,2)</f>
        <v>0</v>
      </c>
      <c r="H614" s="173"/>
      <c r="I614" s="174">
        <f>ROUND(E614*H614,2)</f>
        <v>0</v>
      </c>
      <c r="J614" s="173"/>
      <c r="K614" s="174">
        <f>ROUND(E614*J614,2)</f>
        <v>0</v>
      </c>
      <c r="L614" s="174">
        <v>21</v>
      </c>
      <c r="M614" s="174">
        <f>G614*(1+L614/100)</f>
        <v>0</v>
      </c>
      <c r="N614" s="174">
        <v>0</v>
      </c>
      <c r="O614" s="174">
        <f>ROUND(E614*N614,2)</f>
        <v>0</v>
      </c>
      <c r="P614" s="174">
        <v>0</v>
      </c>
      <c r="Q614" s="174">
        <f>ROUND(E614*P614,2)</f>
        <v>0</v>
      </c>
      <c r="R614" s="174"/>
      <c r="S614" s="174" t="s">
        <v>259</v>
      </c>
      <c r="T614" s="175" t="s">
        <v>264</v>
      </c>
      <c r="U614" s="158">
        <v>0</v>
      </c>
      <c r="V614" s="158">
        <f>ROUND(E614*U614,2)</f>
        <v>0</v>
      </c>
      <c r="W614" s="158"/>
      <c r="X614" s="158" t="s">
        <v>142</v>
      </c>
      <c r="Y614" s="148"/>
      <c r="Z614" s="148"/>
      <c r="AA614" s="148"/>
      <c r="AB614" s="148"/>
      <c r="AC614" s="148"/>
      <c r="AD614" s="148"/>
      <c r="AE614" s="148"/>
      <c r="AF614" s="148"/>
      <c r="AG614" s="148" t="s">
        <v>143</v>
      </c>
      <c r="AH614" s="148"/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55"/>
      <c r="B615" s="156"/>
      <c r="C615" s="188" t="s">
        <v>886</v>
      </c>
      <c r="D615" s="160"/>
      <c r="E615" s="161"/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  <c r="P615" s="158"/>
      <c r="Q615" s="158"/>
      <c r="R615" s="158"/>
      <c r="S615" s="158"/>
      <c r="T615" s="158"/>
      <c r="U615" s="158"/>
      <c r="V615" s="158"/>
      <c r="W615" s="158"/>
      <c r="X615" s="158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147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55"/>
      <c r="B616" s="156"/>
      <c r="C616" s="188" t="s">
        <v>887</v>
      </c>
      <c r="D616" s="160"/>
      <c r="E616" s="161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147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55"/>
      <c r="B617" s="156"/>
      <c r="C617" s="188" t="s">
        <v>888</v>
      </c>
      <c r="D617" s="160"/>
      <c r="E617" s="161">
        <v>2.4</v>
      </c>
      <c r="F617" s="158"/>
      <c r="G617" s="158"/>
      <c r="H617" s="158"/>
      <c r="I617" s="158"/>
      <c r="J617" s="158"/>
      <c r="K617" s="158"/>
      <c r="L617" s="158"/>
      <c r="M617" s="158"/>
      <c r="N617" s="158"/>
      <c r="O617" s="158"/>
      <c r="P617" s="158"/>
      <c r="Q617" s="158"/>
      <c r="R617" s="158"/>
      <c r="S617" s="158"/>
      <c r="T617" s="158"/>
      <c r="U617" s="158"/>
      <c r="V617" s="158"/>
      <c r="W617" s="158"/>
      <c r="X617" s="158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147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 x14ac:dyDescent="0.2">
      <c r="A618" s="155"/>
      <c r="B618" s="156"/>
      <c r="C618" s="188" t="s">
        <v>764</v>
      </c>
      <c r="D618" s="160"/>
      <c r="E618" s="161"/>
      <c r="F618" s="158"/>
      <c r="G618" s="158"/>
      <c r="H618" s="158"/>
      <c r="I618" s="158"/>
      <c r="J618" s="158"/>
      <c r="K618" s="158"/>
      <c r="L618" s="158"/>
      <c r="M618" s="158"/>
      <c r="N618" s="158"/>
      <c r="O618" s="158"/>
      <c r="P618" s="158"/>
      <c r="Q618" s="158"/>
      <c r="R618" s="158"/>
      <c r="S618" s="158"/>
      <c r="T618" s="158"/>
      <c r="U618" s="158"/>
      <c r="V618" s="158"/>
      <c r="W618" s="158"/>
      <c r="X618" s="158"/>
      <c r="Y618" s="148"/>
      <c r="Z618" s="148"/>
      <c r="AA618" s="148"/>
      <c r="AB618" s="148"/>
      <c r="AC618" s="148"/>
      <c r="AD618" s="148"/>
      <c r="AE618" s="148"/>
      <c r="AF618" s="148"/>
      <c r="AG618" s="148" t="s">
        <v>147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69">
        <v>201</v>
      </c>
      <c r="B619" s="170" t="s">
        <v>889</v>
      </c>
      <c r="C619" s="187" t="s">
        <v>890</v>
      </c>
      <c r="D619" s="171" t="s">
        <v>760</v>
      </c>
      <c r="E619" s="172">
        <v>2.4</v>
      </c>
      <c r="F619" s="173"/>
      <c r="G619" s="174">
        <f>ROUND(E619*F619,2)</f>
        <v>0</v>
      </c>
      <c r="H619" s="173"/>
      <c r="I619" s="174">
        <f>ROUND(E619*H619,2)</f>
        <v>0</v>
      </c>
      <c r="J619" s="173"/>
      <c r="K619" s="174">
        <f>ROUND(E619*J619,2)</f>
        <v>0</v>
      </c>
      <c r="L619" s="174">
        <v>21</v>
      </c>
      <c r="M619" s="174">
        <f>G619*(1+L619/100)</f>
        <v>0</v>
      </c>
      <c r="N619" s="174">
        <v>0</v>
      </c>
      <c r="O619" s="174">
        <f>ROUND(E619*N619,2)</f>
        <v>0</v>
      </c>
      <c r="P619" s="174">
        <v>0</v>
      </c>
      <c r="Q619" s="174">
        <f>ROUND(E619*P619,2)</f>
        <v>0</v>
      </c>
      <c r="R619" s="174"/>
      <c r="S619" s="174" t="s">
        <v>259</v>
      </c>
      <c r="T619" s="175" t="s">
        <v>264</v>
      </c>
      <c r="U619" s="158">
        <v>0</v>
      </c>
      <c r="V619" s="158">
        <f>ROUND(E619*U619,2)</f>
        <v>0</v>
      </c>
      <c r="W619" s="158"/>
      <c r="X619" s="158" t="s">
        <v>142</v>
      </c>
      <c r="Y619" s="148"/>
      <c r="Z619" s="148"/>
      <c r="AA619" s="148"/>
      <c r="AB619" s="148"/>
      <c r="AC619" s="148"/>
      <c r="AD619" s="148"/>
      <c r="AE619" s="148"/>
      <c r="AF619" s="148"/>
      <c r="AG619" s="148" t="s">
        <v>143</v>
      </c>
      <c r="AH619" s="148"/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55"/>
      <c r="B620" s="156"/>
      <c r="C620" s="188" t="s">
        <v>891</v>
      </c>
      <c r="D620" s="160"/>
      <c r="E620" s="161"/>
      <c r="F620" s="158"/>
      <c r="G620" s="158"/>
      <c r="H620" s="158"/>
      <c r="I620" s="158"/>
      <c r="J620" s="158"/>
      <c r="K620" s="158"/>
      <c r="L620" s="158"/>
      <c r="M620" s="158"/>
      <c r="N620" s="158"/>
      <c r="O620" s="158"/>
      <c r="P620" s="158"/>
      <c r="Q620" s="158"/>
      <c r="R620" s="158"/>
      <c r="S620" s="158"/>
      <c r="T620" s="158"/>
      <c r="U620" s="158"/>
      <c r="V620" s="158"/>
      <c r="W620" s="158"/>
      <c r="X620" s="158"/>
      <c r="Y620" s="148"/>
      <c r="Z620" s="148"/>
      <c r="AA620" s="148"/>
      <c r="AB620" s="148"/>
      <c r="AC620" s="148"/>
      <c r="AD620" s="148"/>
      <c r="AE620" s="148"/>
      <c r="AF620" s="148"/>
      <c r="AG620" s="148" t="s">
        <v>147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55"/>
      <c r="B621" s="156"/>
      <c r="C621" s="188" t="s">
        <v>888</v>
      </c>
      <c r="D621" s="160"/>
      <c r="E621" s="161">
        <v>2.4</v>
      </c>
      <c r="F621" s="158"/>
      <c r="G621" s="158"/>
      <c r="H621" s="158"/>
      <c r="I621" s="158"/>
      <c r="J621" s="158"/>
      <c r="K621" s="158"/>
      <c r="L621" s="158"/>
      <c r="M621" s="158"/>
      <c r="N621" s="158"/>
      <c r="O621" s="158"/>
      <c r="P621" s="158"/>
      <c r="Q621" s="158"/>
      <c r="R621" s="158"/>
      <c r="S621" s="158"/>
      <c r="T621" s="158"/>
      <c r="U621" s="158"/>
      <c r="V621" s="158"/>
      <c r="W621" s="158"/>
      <c r="X621" s="158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147</v>
      </c>
      <c r="AH621" s="148">
        <v>0</v>
      </c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 x14ac:dyDescent="0.2">
      <c r="A622" s="155"/>
      <c r="B622" s="156"/>
      <c r="C622" s="188" t="s">
        <v>764</v>
      </c>
      <c r="D622" s="160"/>
      <c r="E622" s="161"/>
      <c r="F622" s="158"/>
      <c r="G622" s="158"/>
      <c r="H622" s="158"/>
      <c r="I622" s="158"/>
      <c r="J622" s="158"/>
      <c r="K622" s="158"/>
      <c r="L622" s="158"/>
      <c r="M622" s="158"/>
      <c r="N622" s="158"/>
      <c r="O622" s="158"/>
      <c r="P622" s="158"/>
      <c r="Q622" s="158"/>
      <c r="R622" s="158"/>
      <c r="S622" s="158"/>
      <c r="T622" s="158"/>
      <c r="U622" s="158"/>
      <c r="V622" s="158"/>
      <c r="W622" s="158"/>
      <c r="X622" s="158"/>
      <c r="Y622" s="148"/>
      <c r="Z622" s="148"/>
      <c r="AA622" s="148"/>
      <c r="AB622" s="148"/>
      <c r="AC622" s="148"/>
      <c r="AD622" s="148"/>
      <c r="AE622" s="148"/>
      <c r="AF622" s="148"/>
      <c r="AG622" s="148" t="s">
        <v>147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69">
        <v>202</v>
      </c>
      <c r="B623" s="170" t="s">
        <v>892</v>
      </c>
      <c r="C623" s="187" t="s">
        <v>893</v>
      </c>
      <c r="D623" s="171" t="s">
        <v>760</v>
      </c>
      <c r="E623" s="172">
        <v>2.4</v>
      </c>
      <c r="F623" s="173"/>
      <c r="G623" s="174">
        <f>ROUND(E623*F623,2)</f>
        <v>0</v>
      </c>
      <c r="H623" s="173"/>
      <c r="I623" s="174">
        <f>ROUND(E623*H623,2)</f>
        <v>0</v>
      </c>
      <c r="J623" s="173"/>
      <c r="K623" s="174">
        <f>ROUND(E623*J623,2)</f>
        <v>0</v>
      </c>
      <c r="L623" s="174">
        <v>21</v>
      </c>
      <c r="M623" s="174">
        <f>G623*(1+L623/100)</f>
        <v>0</v>
      </c>
      <c r="N623" s="174">
        <v>0</v>
      </c>
      <c r="O623" s="174">
        <f>ROUND(E623*N623,2)</f>
        <v>0</v>
      </c>
      <c r="P623" s="174">
        <v>0</v>
      </c>
      <c r="Q623" s="174">
        <f>ROUND(E623*P623,2)</f>
        <v>0</v>
      </c>
      <c r="R623" s="174"/>
      <c r="S623" s="174" t="s">
        <v>259</v>
      </c>
      <c r="T623" s="175" t="s">
        <v>264</v>
      </c>
      <c r="U623" s="158">
        <v>0</v>
      </c>
      <c r="V623" s="158">
        <f>ROUND(E623*U623,2)</f>
        <v>0</v>
      </c>
      <c r="W623" s="158"/>
      <c r="X623" s="158" t="s">
        <v>142</v>
      </c>
      <c r="Y623" s="148"/>
      <c r="Z623" s="148"/>
      <c r="AA623" s="148"/>
      <c r="AB623" s="148"/>
      <c r="AC623" s="148"/>
      <c r="AD623" s="148"/>
      <c r="AE623" s="148"/>
      <c r="AF623" s="148"/>
      <c r="AG623" s="148" t="s">
        <v>143</v>
      </c>
      <c r="AH623" s="148"/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 x14ac:dyDescent="0.2">
      <c r="A624" s="155"/>
      <c r="B624" s="156"/>
      <c r="C624" s="188" t="s">
        <v>775</v>
      </c>
      <c r="D624" s="160"/>
      <c r="E624" s="161"/>
      <c r="F624" s="158"/>
      <c r="G624" s="158"/>
      <c r="H624" s="158"/>
      <c r="I624" s="158"/>
      <c r="J624" s="158"/>
      <c r="K624" s="158"/>
      <c r="L624" s="158"/>
      <c r="M624" s="158"/>
      <c r="N624" s="158"/>
      <c r="O624" s="158"/>
      <c r="P624" s="158"/>
      <c r="Q624" s="158"/>
      <c r="R624" s="158"/>
      <c r="S624" s="158"/>
      <c r="T624" s="158"/>
      <c r="U624" s="158"/>
      <c r="V624" s="158"/>
      <c r="W624" s="158"/>
      <c r="X624" s="158"/>
      <c r="Y624" s="148"/>
      <c r="Z624" s="148"/>
      <c r="AA624" s="148"/>
      <c r="AB624" s="148"/>
      <c r="AC624" s="148"/>
      <c r="AD624" s="148"/>
      <c r="AE624" s="148"/>
      <c r="AF624" s="148"/>
      <c r="AG624" s="148" t="s">
        <v>147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 x14ac:dyDescent="0.2">
      <c r="A625" s="155"/>
      <c r="B625" s="156"/>
      <c r="C625" s="188" t="s">
        <v>888</v>
      </c>
      <c r="D625" s="160"/>
      <c r="E625" s="161">
        <v>2.4</v>
      </c>
      <c r="F625" s="158"/>
      <c r="G625" s="158"/>
      <c r="H625" s="158"/>
      <c r="I625" s="158"/>
      <c r="J625" s="158"/>
      <c r="K625" s="158"/>
      <c r="L625" s="158"/>
      <c r="M625" s="158"/>
      <c r="N625" s="158"/>
      <c r="O625" s="158"/>
      <c r="P625" s="158"/>
      <c r="Q625" s="158"/>
      <c r="R625" s="158"/>
      <c r="S625" s="158"/>
      <c r="T625" s="158"/>
      <c r="U625" s="158"/>
      <c r="V625" s="158"/>
      <c r="W625" s="158"/>
      <c r="X625" s="158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147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 x14ac:dyDescent="0.2">
      <c r="A626" s="155"/>
      <c r="B626" s="156"/>
      <c r="C626" s="188" t="s">
        <v>764</v>
      </c>
      <c r="D626" s="160"/>
      <c r="E626" s="161"/>
      <c r="F626" s="158"/>
      <c r="G626" s="158"/>
      <c r="H626" s="158"/>
      <c r="I626" s="158"/>
      <c r="J626" s="158"/>
      <c r="K626" s="158"/>
      <c r="L626" s="158"/>
      <c r="M626" s="158"/>
      <c r="N626" s="158"/>
      <c r="O626" s="158"/>
      <c r="P626" s="158"/>
      <c r="Q626" s="158"/>
      <c r="R626" s="158"/>
      <c r="S626" s="158"/>
      <c r="T626" s="158"/>
      <c r="U626" s="158"/>
      <c r="V626" s="158"/>
      <c r="W626" s="158"/>
      <c r="X626" s="158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147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1" x14ac:dyDescent="0.2">
      <c r="A627" s="169">
        <v>203</v>
      </c>
      <c r="B627" s="170" t="s">
        <v>894</v>
      </c>
      <c r="C627" s="187" t="s">
        <v>895</v>
      </c>
      <c r="D627" s="171" t="s">
        <v>760</v>
      </c>
      <c r="E627" s="172">
        <v>18.3</v>
      </c>
      <c r="F627" s="173"/>
      <c r="G627" s="174">
        <f>ROUND(E627*F627,2)</f>
        <v>0</v>
      </c>
      <c r="H627" s="173"/>
      <c r="I627" s="174">
        <f>ROUND(E627*H627,2)</f>
        <v>0</v>
      </c>
      <c r="J627" s="173"/>
      <c r="K627" s="174">
        <f>ROUND(E627*J627,2)</f>
        <v>0</v>
      </c>
      <c r="L627" s="174">
        <v>21</v>
      </c>
      <c r="M627" s="174">
        <f>G627*(1+L627/100)</f>
        <v>0</v>
      </c>
      <c r="N627" s="174">
        <v>0</v>
      </c>
      <c r="O627" s="174">
        <f>ROUND(E627*N627,2)</f>
        <v>0</v>
      </c>
      <c r="P627" s="174">
        <v>0</v>
      </c>
      <c r="Q627" s="174">
        <f>ROUND(E627*P627,2)</f>
        <v>0</v>
      </c>
      <c r="R627" s="174"/>
      <c r="S627" s="174" t="s">
        <v>259</v>
      </c>
      <c r="T627" s="175" t="s">
        <v>264</v>
      </c>
      <c r="U627" s="158">
        <v>0</v>
      </c>
      <c r="V627" s="158">
        <f>ROUND(E627*U627,2)</f>
        <v>0</v>
      </c>
      <c r="W627" s="158"/>
      <c r="X627" s="158" t="s">
        <v>142</v>
      </c>
      <c r="Y627" s="148"/>
      <c r="Z627" s="148"/>
      <c r="AA627" s="148"/>
      <c r="AB627" s="148"/>
      <c r="AC627" s="148"/>
      <c r="AD627" s="148"/>
      <c r="AE627" s="148"/>
      <c r="AF627" s="148"/>
      <c r="AG627" s="148" t="s">
        <v>143</v>
      </c>
      <c r="AH627" s="148"/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 x14ac:dyDescent="0.2">
      <c r="A628" s="155"/>
      <c r="B628" s="156"/>
      <c r="C628" s="188" t="s">
        <v>896</v>
      </c>
      <c r="D628" s="160"/>
      <c r="E628" s="161"/>
      <c r="F628" s="158"/>
      <c r="G628" s="158"/>
      <c r="H628" s="158"/>
      <c r="I628" s="158"/>
      <c r="J628" s="158"/>
      <c r="K628" s="158"/>
      <c r="L628" s="158"/>
      <c r="M628" s="158"/>
      <c r="N628" s="158"/>
      <c r="O628" s="158"/>
      <c r="P628" s="158"/>
      <c r="Q628" s="158"/>
      <c r="R628" s="158"/>
      <c r="S628" s="158"/>
      <c r="T628" s="158"/>
      <c r="U628" s="158"/>
      <c r="V628" s="158"/>
      <c r="W628" s="158"/>
      <c r="X628" s="158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147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55"/>
      <c r="B629" s="156"/>
      <c r="C629" s="188" t="s">
        <v>897</v>
      </c>
      <c r="D629" s="160"/>
      <c r="E629" s="161">
        <v>18.3</v>
      </c>
      <c r="F629" s="158"/>
      <c r="G629" s="158"/>
      <c r="H629" s="158"/>
      <c r="I629" s="158"/>
      <c r="J629" s="158"/>
      <c r="K629" s="158"/>
      <c r="L629" s="158"/>
      <c r="M629" s="158"/>
      <c r="N629" s="158"/>
      <c r="O629" s="158"/>
      <c r="P629" s="158"/>
      <c r="Q629" s="158"/>
      <c r="R629" s="158"/>
      <c r="S629" s="158"/>
      <c r="T629" s="158"/>
      <c r="U629" s="158"/>
      <c r="V629" s="158"/>
      <c r="W629" s="158"/>
      <c r="X629" s="158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147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 x14ac:dyDescent="0.2">
      <c r="A630" s="155"/>
      <c r="B630" s="156"/>
      <c r="C630" s="188" t="s">
        <v>764</v>
      </c>
      <c r="D630" s="160"/>
      <c r="E630" s="161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147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69">
        <v>204</v>
      </c>
      <c r="B631" s="170" t="s">
        <v>898</v>
      </c>
      <c r="C631" s="187" t="s">
        <v>899</v>
      </c>
      <c r="D631" s="171" t="s">
        <v>760</v>
      </c>
      <c r="E631" s="172">
        <v>12</v>
      </c>
      <c r="F631" s="173"/>
      <c r="G631" s="174">
        <f>ROUND(E631*F631,2)</f>
        <v>0</v>
      </c>
      <c r="H631" s="173"/>
      <c r="I631" s="174">
        <f>ROUND(E631*H631,2)</f>
        <v>0</v>
      </c>
      <c r="J631" s="173"/>
      <c r="K631" s="174">
        <f>ROUND(E631*J631,2)</f>
        <v>0</v>
      </c>
      <c r="L631" s="174">
        <v>21</v>
      </c>
      <c r="M631" s="174">
        <f>G631*(1+L631/100)</f>
        <v>0</v>
      </c>
      <c r="N631" s="174">
        <v>0</v>
      </c>
      <c r="O631" s="174">
        <f>ROUND(E631*N631,2)</f>
        <v>0</v>
      </c>
      <c r="P631" s="174">
        <v>0</v>
      </c>
      <c r="Q631" s="174">
        <f>ROUND(E631*P631,2)</f>
        <v>0</v>
      </c>
      <c r="R631" s="174"/>
      <c r="S631" s="174" t="s">
        <v>259</v>
      </c>
      <c r="T631" s="175" t="s">
        <v>264</v>
      </c>
      <c r="U631" s="158">
        <v>0</v>
      </c>
      <c r="V631" s="158">
        <f>ROUND(E631*U631,2)</f>
        <v>0</v>
      </c>
      <c r="W631" s="158"/>
      <c r="X631" s="158" t="s">
        <v>142</v>
      </c>
      <c r="Y631" s="148"/>
      <c r="Z631" s="148"/>
      <c r="AA631" s="148"/>
      <c r="AB631" s="148"/>
      <c r="AC631" s="148"/>
      <c r="AD631" s="148"/>
      <c r="AE631" s="148"/>
      <c r="AF631" s="148"/>
      <c r="AG631" s="148" t="s">
        <v>143</v>
      </c>
      <c r="AH631" s="148"/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 x14ac:dyDescent="0.2">
      <c r="A632" s="155"/>
      <c r="B632" s="156"/>
      <c r="C632" s="188" t="s">
        <v>900</v>
      </c>
      <c r="D632" s="160"/>
      <c r="E632" s="161"/>
      <c r="F632" s="158"/>
      <c r="G632" s="158"/>
      <c r="H632" s="158"/>
      <c r="I632" s="158"/>
      <c r="J632" s="158"/>
      <c r="K632" s="158"/>
      <c r="L632" s="158"/>
      <c r="M632" s="158"/>
      <c r="N632" s="158"/>
      <c r="O632" s="158"/>
      <c r="P632" s="158"/>
      <c r="Q632" s="158"/>
      <c r="R632" s="158"/>
      <c r="S632" s="158"/>
      <c r="T632" s="158"/>
      <c r="U632" s="158"/>
      <c r="V632" s="158"/>
      <c r="W632" s="158"/>
      <c r="X632" s="158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147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 x14ac:dyDescent="0.2">
      <c r="A633" s="155"/>
      <c r="B633" s="156"/>
      <c r="C633" s="188" t="s">
        <v>901</v>
      </c>
      <c r="D633" s="160"/>
      <c r="E633" s="161">
        <v>12</v>
      </c>
      <c r="F633" s="158"/>
      <c r="G633" s="158"/>
      <c r="H633" s="158"/>
      <c r="I633" s="158"/>
      <c r="J633" s="158"/>
      <c r="K633" s="158"/>
      <c r="L633" s="158"/>
      <c r="M633" s="158"/>
      <c r="N633" s="158"/>
      <c r="O633" s="158"/>
      <c r="P633" s="158"/>
      <c r="Q633" s="158"/>
      <c r="R633" s="158"/>
      <c r="S633" s="158"/>
      <c r="T633" s="158"/>
      <c r="U633" s="158"/>
      <c r="V633" s="158"/>
      <c r="W633" s="158"/>
      <c r="X633" s="158"/>
      <c r="Y633" s="148"/>
      <c r="Z633" s="148"/>
      <c r="AA633" s="148"/>
      <c r="AB633" s="148"/>
      <c r="AC633" s="148"/>
      <c r="AD633" s="148"/>
      <c r="AE633" s="148"/>
      <c r="AF633" s="148"/>
      <c r="AG633" s="148" t="s">
        <v>147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 x14ac:dyDescent="0.2">
      <c r="A634" s="155"/>
      <c r="B634" s="156"/>
      <c r="C634" s="188" t="s">
        <v>764</v>
      </c>
      <c r="D634" s="160"/>
      <c r="E634" s="161"/>
      <c r="F634" s="158"/>
      <c r="G634" s="158"/>
      <c r="H634" s="158"/>
      <c r="I634" s="158"/>
      <c r="J634" s="158"/>
      <c r="K634" s="158"/>
      <c r="L634" s="158"/>
      <c r="M634" s="158"/>
      <c r="N634" s="158"/>
      <c r="O634" s="158"/>
      <c r="P634" s="158"/>
      <c r="Q634" s="158"/>
      <c r="R634" s="158"/>
      <c r="S634" s="158"/>
      <c r="T634" s="158"/>
      <c r="U634" s="158"/>
      <c r="V634" s="158"/>
      <c r="W634" s="158"/>
      <c r="X634" s="158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147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 x14ac:dyDescent="0.2">
      <c r="A635" s="155">
        <v>205</v>
      </c>
      <c r="B635" s="156" t="s">
        <v>902</v>
      </c>
      <c r="C635" s="190" t="s">
        <v>903</v>
      </c>
      <c r="D635" s="157" t="s">
        <v>0</v>
      </c>
      <c r="E635" s="184"/>
      <c r="F635" s="159"/>
      <c r="G635" s="158">
        <f>ROUND(E635*F635,2)</f>
        <v>0</v>
      </c>
      <c r="H635" s="159"/>
      <c r="I635" s="158">
        <f>ROUND(E635*H635,2)</f>
        <v>0</v>
      </c>
      <c r="J635" s="159"/>
      <c r="K635" s="158">
        <f>ROUND(E635*J635,2)</f>
        <v>0</v>
      </c>
      <c r="L635" s="158">
        <v>21</v>
      </c>
      <c r="M635" s="158">
        <f>G635*(1+L635/100)</f>
        <v>0</v>
      </c>
      <c r="N635" s="158">
        <v>0</v>
      </c>
      <c r="O635" s="158">
        <f>ROUND(E635*N635,2)</f>
        <v>0</v>
      </c>
      <c r="P635" s="158">
        <v>0</v>
      </c>
      <c r="Q635" s="158">
        <f>ROUND(E635*P635,2)</f>
        <v>0</v>
      </c>
      <c r="R635" s="158" t="s">
        <v>850</v>
      </c>
      <c r="S635" s="158" t="s">
        <v>150</v>
      </c>
      <c r="T635" s="158" t="s">
        <v>150</v>
      </c>
      <c r="U635" s="158">
        <v>0</v>
      </c>
      <c r="V635" s="158">
        <f>ROUND(E635*U635,2)</f>
        <v>0</v>
      </c>
      <c r="W635" s="158"/>
      <c r="X635" s="158" t="s">
        <v>633</v>
      </c>
      <c r="Y635" s="148"/>
      <c r="Z635" s="148"/>
      <c r="AA635" s="148"/>
      <c r="AB635" s="148"/>
      <c r="AC635" s="148"/>
      <c r="AD635" s="148"/>
      <c r="AE635" s="148"/>
      <c r="AF635" s="148"/>
      <c r="AG635" s="148" t="s">
        <v>634</v>
      </c>
      <c r="AH635" s="148"/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 x14ac:dyDescent="0.2">
      <c r="A636" s="155"/>
      <c r="B636" s="156"/>
      <c r="C636" s="255" t="s">
        <v>795</v>
      </c>
      <c r="D636" s="256"/>
      <c r="E636" s="256"/>
      <c r="F636" s="256"/>
      <c r="G636" s="256"/>
      <c r="H636" s="158"/>
      <c r="I636" s="158"/>
      <c r="J636" s="158"/>
      <c r="K636" s="158"/>
      <c r="L636" s="158"/>
      <c r="M636" s="158"/>
      <c r="N636" s="158"/>
      <c r="O636" s="158"/>
      <c r="P636" s="158"/>
      <c r="Q636" s="158"/>
      <c r="R636" s="158"/>
      <c r="S636" s="158"/>
      <c r="T636" s="158"/>
      <c r="U636" s="158"/>
      <c r="V636" s="158"/>
      <c r="W636" s="158"/>
      <c r="X636" s="158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145</v>
      </c>
      <c r="AH636" s="148"/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x14ac:dyDescent="0.2">
      <c r="A637" s="163" t="s">
        <v>135</v>
      </c>
      <c r="B637" s="164" t="s">
        <v>92</v>
      </c>
      <c r="C637" s="186" t="s">
        <v>93</v>
      </c>
      <c r="D637" s="165"/>
      <c r="E637" s="166"/>
      <c r="F637" s="167"/>
      <c r="G637" s="167">
        <f>SUMIF(AG638:AG687,"&lt;&gt;NOR",G638:G687)</f>
        <v>0</v>
      </c>
      <c r="H637" s="167"/>
      <c r="I637" s="167">
        <f>SUM(I638:I687)</f>
        <v>0</v>
      </c>
      <c r="J637" s="167"/>
      <c r="K637" s="167">
        <f>SUM(K638:K687)</f>
        <v>0</v>
      </c>
      <c r="L637" s="167"/>
      <c r="M637" s="167">
        <f>SUM(M638:M687)</f>
        <v>0</v>
      </c>
      <c r="N637" s="167"/>
      <c r="O637" s="167">
        <f>SUM(O638:O687)</f>
        <v>0.04</v>
      </c>
      <c r="P637" s="167"/>
      <c r="Q637" s="167">
        <f>SUM(Q638:Q687)</f>
        <v>0</v>
      </c>
      <c r="R637" s="167"/>
      <c r="S637" s="167"/>
      <c r="T637" s="168"/>
      <c r="U637" s="162"/>
      <c r="V637" s="162">
        <f>SUM(V638:V687)</f>
        <v>16.95</v>
      </c>
      <c r="W637" s="162"/>
      <c r="X637" s="162"/>
      <c r="AG637" t="s">
        <v>136</v>
      </c>
    </row>
    <row r="638" spans="1:60" ht="33.75" outlineLevel="1" x14ac:dyDescent="0.2">
      <c r="A638" s="169">
        <v>206</v>
      </c>
      <c r="B638" s="170" t="s">
        <v>904</v>
      </c>
      <c r="C638" s="187" t="s">
        <v>905</v>
      </c>
      <c r="D638" s="171" t="s">
        <v>249</v>
      </c>
      <c r="E638" s="172">
        <v>31.84</v>
      </c>
      <c r="F638" s="173"/>
      <c r="G638" s="174">
        <f>ROUND(E638*F638,2)</f>
        <v>0</v>
      </c>
      <c r="H638" s="173"/>
      <c r="I638" s="174">
        <f>ROUND(E638*H638,2)</f>
        <v>0</v>
      </c>
      <c r="J638" s="173"/>
      <c r="K638" s="174">
        <f>ROUND(E638*J638,2)</f>
        <v>0</v>
      </c>
      <c r="L638" s="174">
        <v>21</v>
      </c>
      <c r="M638" s="174">
        <f>G638*(1+L638/100)</f>
        <v>0</v>
      </c>
      <c r="N638" s="174">
        <v>0</v>
      </c>
      <c r="O638" s="174">
        <f>ROUND(E638*N638,2)</f>
        <v>0</v>
      </c>
      <c r="P638" s="174">
        <v>0</v>
      </c>
      <c r="Q638" s="174">
        <f>ROUND(E638*P638,2)</f>
        <v>0</v>
      </c>
      <c r="R638" s="174" t="s">
        <v>906</v>
      </c>
      <c r="S638" s="174" t="s">
        <v>150</v>
      </c>
      <c r="T638" s="175" t="s">
        <v>150</v>
      </c>
      <c r="U638" s="158">
        <v>0.20000999999999999</v>
      </c>
      <c r="V638" s="158">
        <f>ROUND(E638*U638,2)</f>
        <v>6.37</v>
      </c>
      <c r="W638" s="158"/>
      <c r="X638" s="158" t="s">
        <v>142</v>
      </c>
      <c r="Y638" s="148"/>
      <c r="Z638" s="148"/>
      <c r="AA638" s="148"/>
      <c r="AB638" s="148"/>
      <c r="AC638" s="148"/>
      <c r="AD638" s="148"/>
      <c r="AE638" s="148"/>
      <c r="AF638" s="148"/>
      <c r="AG638" s="148" t="s">
        <v>143</v>
      </c>
      <c r="AH638" s="148"/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55"/>
      <c r="B639" s="156"/>
      <c r="C639" s="251" t="s">
        <v>907</v>
      </c>
      <c r="D639" s="252"/>
      <c r="E639" s="252"/>
      <c r="F639" s="252"/>
      <c r="G639" s="252"/>
      <c r="H639" s="158"/>
      <c r="I639" s="158"/>
      <c r="J639" s="158"/>
      <c r="K639" s="158"/>
      <c r="L639" s="158"/>
      <c r="M639" s="158"/>
      <c r="N639" s="158"/>
      <c r="O639" s="158"/>
      <c r="P639" s="158"/>
      <c r="Q639" s="158"/>
      <c r="R639" s="158"/>
      <c r="S639" s="158"/>
      <c r="T639" s="158"/>
      <c r="U639" s="158"/>
      <c r="V639" s="158"/>
      <c r="W639" s="158"/>
      <c r="X639" s="158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179</v>
      </c>
      <c r="AH639" s="148"/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 x14ac:dyDescent="0.2">
      <c r="A640" s="155"/>
      <c r="B640" s="156"/>
      <c r="C640" s="188" t="s">
        <v>908</v>
      </c>
      <c r="D640" s="160"/>
      <c r="E640" s="161">
        <v>31.84</v>
      </c>
      <c r="F640" s="158"/>
      <c r="G640" s="158"/>
      <c r="H640" s="158"/>
      <c r="I640" s="158"/>
      <c r="J640" s="158"/>
      <c r="K640" s="158"/>
      <c r="L640" s="158"/>
      <c r="M640" s="158"/>
      <c r="N640" s="158"/>
      <c r="O640" s="158"/>
      <c r="P640" s="158"/>
      <c r="Q640" s="158"/>
      <c r="R640" s="158"/>
      <c r="S640" s="158"/>
      <c r="T640" s="158"/>
      <c r="U640" s="158"/>
      <c r="V640" s="158"/>
      <c r="W640" s="158"/>
      <c r="X640" s="158"/>
      <c r="Y640" s="148"/>
      <c r="Z640" s="148"/>
      <c r="AA640" s="148"/>
      <c r="AB640" s="148"/>
      <c r="AC640" s="148"/>
      <c r="AD640" s="148"/>
      <c r="AE640" s="148"/>
      <c r="AF640" s="148"/>
      <c r="AG640" s="148" t="s">
        <v>147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ht="33.75" outlineLevel="1" x14ac:dyDescent="0.2">
      <c r="A641" s="169">
        <v>207</v>
      </c>
      <c r="B641" s="170" t="s">
        <v>909</v>
      </c>
      <c r="C641" s="187" t="s">
        <v>910</v>
      </c>
      <c r="D641" s="171" t="s">
        <v>249</v>
      </c>
      <c r="E641" s="172">
        <v>12</v>
      </c>
      <c r="F641" s="173"/>
      <c r="G641" s="174">
        <f>ROUND(E641*F641,2)</f>
        <v>0</v>
      </c>
      <c r="H641" s="173"/>
      <c r="I641" s="174">
        <f>ROUND(E641*H641,2)</f>
        <v>0</v>
      </c>
      <c r="J641" s="173"/>
      <c r="K641" s="174">
        <f>ROUND(E641*J641,2)</f>
        <v>0</v>
      </c>
      <c r="L641" s="174">
        <v>21</v>
      </c>
      <c r="M641" s="174">
        <f>G641*(1+L641/100)</f>
        <v>0</v>
      </c>
      <c r="N641" s="174">
        <v>1.2E-4</v>
      </c>
      <c r="O641" s="174">
        <f>ROUND(E641*N641,2)</f>
        <v>0</v>
      </c>
      <c r="P641" s="174">
        <v>0</v>
      </c>
      <c r="Q641" s="174">
        <f>ROUND(E641*P641,2)</f>
        <v>0</v>
      </c>
      <c r="R641" s="174" t="s">
        <v>906</v>
      </c>
      <c r="S641" s="174" t="s">
        <v>150</v>
      </c>
      <c r="T641" s="175" t="s">
        <v>150</v>
      </c>
      <c r="U641" s="158">
        <v>0.64</v>
      </c>
      <c r="V641" s="158">
        <f>ROUND(E641*U641,2)</f>
        <v>7.68</v>
      </c>
      <c r="W641" s="158"/>
      <c r="X641" s="158" t="s">
        <v>142</v>
      </c>
      <c r="Y641" s="148"/>
      <c r="Z641" s="148"/>
      <c r="AA641" s="148"/>
      <c r="AB641" s="148"/>
      <c r="AC641" s="148"/>
      <c r="AD641" s="148"/>
      <c r="AE641" s="148"/>
      <c r="AF641" s="148"/>
      <c r="AG641" s="148" t="s">
        <v>143</v>
      </c>
      <c r="AH641" s="148"/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ht="22.5" outlineLevel="1" x14ac:dyDescent="0.2">
      <c r="A642" s="155"/>
      <c r="B642" s="156"/>
      <c r="C642" s="251" t="s">
        <v>911</v>
      </c>
      <c r="D642" s="252"/>
      <c r="E642" s="252"/>
      <c r="F642" s="252"/>
      <c r="G642" s="252"/>
      <c r="H642" s="158"/>
      <c r="I642" s="158"/>
      <c r="J642" s="158"/>
      <c r="K642" s="158"/>
      <c r="L642" s="158"/>
      <c r="M642" s="158"/>
      <c r="N642" s="158"/>
      <c r="O642" s="158"/>
      <c r="P642" s="158"/>
      <c r="Q642" s="158"/>
      <c r="R642" s="158"/>
      <c r="S642" s="158"/>
      <c r="T642" s="158"/>
      <c r="U642" s="158"/>
      <c r="V642" s="158"/>
      <c r="W642" s="158"/>
      <c r="X642" s="158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179</v>
      </c>
      <c r="AH642" s="148"/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76" t="str">
        <f>C642</f>
        <v>Dodávka a aplikace parotěsné a paropropustné fólie, těsnicí pásky pod rám a pod vnější parapet, vymezovacího provazce pod vnitřní parapet a silikonového tmelu.</v>
      </c>
      <c r="BB642" s="148"/>
      <c r="BC642" s="148"/>
      <c r="BD642" s="148"/>
      <c r="BE642" s="148"/>
      <c r="BF642" s="148"/>
      <c r="BG642" s="148"/>
      <c r="BH642" s="148"/>
    </row>
    <row r="643" spans="1:60" outlineLevel="1" x14ac:dyDescent="0.2">
      <c r="A643" s="155"/>
      <c r="B643" s="156"/>
      <c r="C643" s="188" t="s">
        <v>912</v>
      </c>
      <c r="D643" s="160"/>
      <c r="E643" s="161">
        <v>12</v>
      </c>
      <c r="F643" s="158"/>
      <c r="G643" s="158"/>
      <c r="H643" s="158"/>
      <c r="I643" s="158"/>
      <c r="J643" s="158"/>
      <c r="K643" s="158"/>
      <c r="L643" s="158"/>
      <c r="M643" s="158"/>
      <c r="N643" s="158"/>
      <c r="O643" s="158"/>
      <c r="P643" s="158"/>
      <c r="Q643" s="158"/>
      <c r="R643" s="158"/>
      <c r="S643" s="158"/>
      <c r="T643" s="158"/>
      <c r="U643" s="158"/>
      <c r="V643" s="158"/>
      <c r="W643" s="158"/>
      <c r="X643" s="158"/>
      <c r="Y643" s="148"/>
      <c r="Z643" s="148"/>
      <c r="AA643" s="148"/>
      <c r="AB643" s="148"/>
      <c r="AC643" s="148"/>
      <c r="AD643" s="148"/>
      <c r="AE643" s="148"/>
      <c r="AF643" s="148"/>
      <c r="AG643" s="148" t="s">
        <v>147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ht="22.5" outlineLevel="1" x14ac:dyDescent="0.2">
      <c r="A644" s="177">
        <v>208</v>
      </c>
      <c r="B644" s="178" t="s">
        <v>913</v>
      </c>
      <c r="C644" s="189" t="s">
        <v>914</v>
      </c>
      <c r="D644" s="179" t="s">
        <v>232</v>
      </c>
      <c r="E644" s="180">
        <v>2</v>
      </c>
      <c r="F644" s="181"/>
      <c r="G644" s="182">
        <f>ROUND(E644*F644,2)</f>
        <v>0</v>
      </c>
      <c r="H644" s="181"/>
      <c r="I644" s="182">
        <f>ROUND(E644*H644,2)</f>
        <v>0</v>
      </c>
      <c r="J644" s="181"/>
      <c r="K644" s="182">
        <f>ROUND(E644*J644,2)</f>
        <v>0</v>
      </c>
      <c r="L644" s="182">
        <v>21</v>
      </c>
      <c r="M644" s="182">
        <f>G644*(1+L644/100)</f>
        <v>0</v>
      </c>
      <c r="N644" s="182">
        <v>0</v>
      </c>
      <c r="O644" s="182">
        <f>ROUND(E644*N644,2)</f>
        <v>0</v>
      </c>
      <c r="P644" s="182">
        <v>0</v>
      </c>
      <c r="Q644" s="182">
        <f>ROUND(E644*P644,2)</f>
        <v>0</v>
      </c>
      <c r="R644" s="182" t="s">
        <v>906</v>
      </c>
      <c r="S644" s="182" t="s">
        <v>150</v>
      </c>
      <c r="T644" s="183" t="s">
        <v>150</v>
      </c>
      <c r="U644" s="158">
        <v>1.45</v>
      </c>
      <c r="V644" s="158">
        <f>ROUND(E644*U644,2)</f>
        <v>2.9</v>
      </c>
      <c r="W644" s="158"/>
      <c r="X644" s="158" t="s">
        <v>142</v>
      </c>
      <c r="Y644" s="148"/>
      <c r="Z644" s="148"/>
      <c r="AA644" s="148"/>
      <c r="AB644" s="148"/>
      <c r="AC644" s="148"/>
      <c r="AD644" s="148"/>
      <c r="AE644" s="148"/>
      <c r="AF644" s="148"/>
      <c r="AG644" s="148" t="s">
        <v>143</v>
      </c>
      <c r="AH644" s="148"/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 x14ac:dyDescent="0.2">
      <c r="A645" s="177">
        <v>209</v>
      </c>
      <c r="B645" s="178" t="s">
        <v>915</v>
      </c>
      <c r="C645" s="189" t="s">
        <v>916</v>
      </c>
      <c r="D645" s="179" t="s">
        <v>666</v>
      </c>
      <c r="E645" s="180">
        <v>1</v>
      </c>
      <c r="F645" s="181"/>
      <c r="G645" s="182">
        <f>ROUND(E645*F645,2)</f>
        <v>0</v>
      </c>
      <c r="H645" s="181"/>
      <c r="I645" s="182">
        <f>ROUND(E645*H645,2)</f>
        <v>0</v>
      </c>
      <c r="J645" s="181"/>
      <c r="K645" s="182">
        <f>ROUND(E645*J645,2)</f>
        <v>0</v>
      </c>
      <c r="L645" s="182">
        <v>21</v>
      </c>
      <c r="M645" s="182">
        <f>G645*(1+L645/100)</f>
        <v>0</v>
      </c>
      <c r="N645" s="182">
        <v>0</v>
      </c>
      <c r="O645" s="182">
        <f>ROUND(E645*N645,2)</f>
        <v>0</v>
      </c>
      <c r="P645" s="182">
        <v>0</v>
      </c>
      <c r="Q645" s="182">
        <f>ROUND(E645*P645,2)</f>
        <v>0</v>
      </c>
      <c r="R645" s="182"/>
      <c r="S645" s="182" t="s">
        <v>259</v>
      </c>
      <c r="T645" s="183" t="s">
        <v>264</v>
      </c>
      <c r="U645" s="158">
        <v>0</v>
      </c>
      <c r="V645" s="158">
        <f>ROUND(E645*U645,2)</f>
        <v>0</v>
      </c>
      <c r="W645" s="158"/>
      <c r="X645" s="158" t="s">
        <v>142</v>
      </c>
      <c r="Y645" s="148"/>
      <c r="Z645" s="148"/>
      <c r="AA645" s="148"/>
      <c r="AB645" s="148"/>
      <c r="AC645" s="148"/>
      <c r="AD645" s="148"/>
      <c r="AE645" s="148"/>
      <c r="AF645" s="148"/>
      <c r="AG645" s="148" t="s">
        <v>143</v>
      </c>
      <c r="AH645" s="148"/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1" x14ac:dyDescent="0.2">
      <c r="A646" s="169">
        <v>210</v>
      </c>
      <c r="B646" s="170" t="s">
        <v>917</v>
      </c>
      <c r="C646" s="187" t="s">
        <v>918</v>
      </c>
      <c r="D646" s="171" t="s">
        <v>666</v>
      </c>
      <c r="E646" s="172">
        <v>2</v>
      </c>
      <c r="F646" s="173"/>
      <c r="G646" s="174">
        <f>ROUND(E646*F646,2)</f>
        <v>0</v>
      </c>
      <c r="H646" s="173"/>
      <c r="I646" s="174">
        <f>ROUND(E646*H646,2)</f>
        <v>0</v>
      </c>
      <c r="J646" s="173"/>
      <c r="K646" s="174">
        <f>ROUND(E646*J646,2)</f>
        <v>0</v>
      </c>
      <c r="L646" s="174">
        <v>21</v>
      </c>
      <c r="M646" s="174">
        <f>G646*(1+L646/100)</f>
        <v>0</v>
      </c>
      <c r="N646" s="174">
        <v>0</v>
      </c>
      <c r="O646" s="174">
        <f>ROUND(E646*N646,2)</f>
        <v>0</v>
      </c>
      <c r="P646" s="174">
        <v>0</v>
      </c>
      <c r="Q646" s="174">
        <f>ROUND(E646*P646,2)</f>
        <v>0</v>
      </c>
      <c r="R646" s="174"/>
      <c r="S646" s="174" t="s">
        <v>259</v>
      </c>
      <c r="T646" s="175" t="s">
        <v>264</v>
      </c>
      <c r="U646" s="158">
        <v>0</v>
      </c>
      <c r="V646" s="158">
        <f>ROUND(E646*U646,2)</f>
        <v>0</v>
      </c>
      <c r="W646" s="158"/>
      <c r="X646" s="158" t="s">
        <v>142</v>
      </c>
      <c r="Y646" s="148"/>
      <c r="Z646" s="148"/>
      <c r="AA646" s="148"/>
      <c r="AB646" s="148"/>
      <c r="AC646" s="148"/>
      <c r="AD646" s="148"/>
      <c r="AE646" s="148"/>
      <c r="AF646" s="148"/>
      <c r="AG646" s="148" t="s">
        <v>143</v>
      </c>
      <c r="AH646" s="148"/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 x14ac:dyDescent="0.2">
      <c r="A647" s="155"/>
      <c r="B647" s="156"/>
      <c r="C647" s="188" t="s">
        <v>919</v>
      </c>
      <c r="D647" s="160"/>
      <c r="E647" s="161"/>
      <c r="F647" s="158"/>
      <c r="G647" s="158"/>
      <c r="H647" s="158"/>
      <c r="I647" s="158"/>
      <c r="J647" s="158"/>
      <c r="K647" s="158"/>
      <c r="L647" s="158"/>
      <c r="M647" s="158"/>
      <c r="N647" s="158"/>
      <c r="O647" s="158"/>
      <c r="P647" s="158"/>
      <c r="Q647" s="158"/>
      <c r="R647" s="158"/>
      <c r="S647" s="158"/>
      <c r="T647" s="158"/>
      <c r="U647" s="158"/>
      <c r="V647" s="158"/>
      <c r="W647" s="158"/>
      <c r="X647" s="158"/>
      <c r="Y647" s="148"/>
      <c r="Z647" s="148"/>
      <c r="AA647" s="148"/>
      <c r="AB647" s="148"/>
      <c r="AC647" s="148"/>
      <c r="AD647" s="148"/>
      <c r="AE647" s="148"/>
      <c r="AF647" s="148"/>
      <c r="AG647" s="148" t="s">
        <v>147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 x14ac:dyDescent="0.2">
      <c r="A648" s="155"/>
      <c r="B648" s="156"/>
      <c r="C648" s="188" t="s">
        <v>920</v>
      </c>
      <c r="D648" s="160"/>
      <c r="E648" s="161"/>
      <c r="F648" s="158"/>
      <c r="G648" s="158"/>
      <c r="H648" s="158"/>
      <c r="I648" s="158"/>
      <c r="J648" s="158"/>
      <c r="K648" s="158"/>
      <c r="L648" s="158"/>
      <c r="M648" s="158"/>
      <c r="N648" s="158"/>
      <c r="O648" s="158"/>
      <c r="P648" s="158"/>
      <c r="Q648" s="158"/>
      <c r="R648" s="158"/>
      <c r="S648" s="158"/>
      <c r="T648" s="158"/>
      <c r="U648" s="158"/>
      <c r="V648" s="158"/>
      <c r="W648" s="158"/>
      <c r="X648" s="158"/>
      <c r="Y648" s="148"/>
      <c r="Z648" s="148"/>
      <c r="AA648" s="148"/>
      <c r="AB648" s="148"/>
      <c r="AC648" s="148"/>
      <c r="AD648" s="148"/>
      <c r="AE648" s="148"/>
      <c r="AF648" s="148"/>
      <c r="AG648" s="148" t="s">
        <v>147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 x14ac:dyDescent="0.2">
      <c r="A649" s="155"/>
      <c r="B649" s="156"/>
      <c r="C649" s="188" t="s">
        <v>921</v>
      </c>
      <c r="D649" s="160"/>
      <c r="E649" s="161"/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147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 x14ac:dyDescent="0.2">
      <c r="A650" s="155"/>
      <c r="B650" s="156"/>
      <c r="C650" s="188" t="s">
        <v>485</v>
      </c>
      <c r="D650" s="160"/>
      <c r="E650" s="161">
        <v>2</v>
      </c>
      <c r="F650" s="158"/>
      <c r="G650" s="158"/>
      <c r="H650" s="158"/>
      <c r="I650" s="158"/>
      <c r="J650" s="158"/>
      <c r="K650" s="158"/>
      <c r="L650" s="158"/>
      <c r="M650" s="158"/>
      <c r="N650" s="158"/>
      <c r="O650" s="158"/>
      <c r="P650" s="158"/>
      <c r="Q650" s="158"/>
      <c r="R650" s="158"/>
      <c r="S650" s="158"/>
      <c r="T650" s="158"/>
      <c r="U650" s="158"/>
      <c r="V650" s="158"/>
      <c r="W650" s="158"/>
      <c r="X650" s="158"/>
      <c r="Y650" s="148"/>
      <c r="Z650" s="148"/>
      <c r="AA650" s="148"/>
      <c r="AB650" s="148"/>
      <c r="AC650" s="148"/>
      <c r="AD650" s="148"/>
      <c r="AE650" s="148"/>
      <c r="AF650" s="148"/>
      <c r="AG650" s="148" t="s">
        <v>147</v>
      </c>
      <c r="AH650" s="148">
        <v>0</v>
      </c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 x14ac:dyDescent="0.2">
      <c r="A651" s="169">
        <v>211</v>
      </c>
      <c r="B651" s="170" t="s">
        <v>922</v>
      </c>
      <c r="C651" s="187" t="s">
        <v>923</v>
      </c>
      <c r="D651" s="171" t="s">
        <v>666</v>
      </c>
      <c r="E651" s="172">
        <v>1</v>
      </c>
      <c r="F651" s="173"/>
      <c r="G651" s="174">
        <f>ROUND(E651*F651,2)</f>
        <v>0</v>
      </c>
      <c r="H651" s="173"/>
      <c r="I651" s="174">
        <f>ROUND(E651*H651,2)</f>
        <v>0</v>
      </c>
      <c r="J651" s="173"/>
      <c r="K651" s="174">
        <f>ROUND(E651*J651,2)</f>
        <v>0</v>
      </c>
      <c r="L651" s="174">
        <v>21</v>
      </c>
      <c r="M651" s="174">
        <f>G651*(1+L651/100)</f>
        <v>0</v>
      </c>
      <c r="N651" s="174">
        <v>0</v>
      </c>
      <c r="O651" s="174">
        <f>ROUND(E651*N651,2)</f>
        <v>0</v>
      </c>
      <c r="P651" s="174">
        <v>0</v>
      </c>
      <c r="Q651" s="174">
        <f>ROUND(E651*P651,2)</f>
        <v>0</v>
      </c>
      <c r="R651" s="174"/>
      <c r="S651" s="174" t="s">
        <v>259</v>
      </c>
      <c r="T651" s="175" t="s">
        <v>264</v>
      </c>
      <c r="U651" s="158">
        <v>0</v>
      </c>
      <c r="V651" s="158">
        <f>ROUND(E651*U651,2)</f>
        <v>0</v>
      </c>
      <c r="W651" s="158"/>
      <c r="X651" s="158" t="s">
        <v>142</v>
      </c>
      <c r="Y651" s="148"/>
      <c r="Z651" s="148"/>
      <c r="AA651" s="148"/>
      <c r="AB651" s="148"/>
      <c r="AC651" s="148"/>
      <c r="AD651" s="148"/>
      <c r="AE651" s="148"/>
      <c r="AF651" s="148"/>
      <c r="AG651" s="148" t="s">
        <v>143</v>
      </c>
      <c r="AH651" s="148"/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 x14ac:dyDescent="0.2">
      <c r="A652" s="155"/>
      <c r="B652" s="156"/>
      <c r="C652" s="188" t="s">
        <v>919</v>
      </c>
      <c r="D652" s="160"/>
      <c r="E652" s="161"/>
      <c r="F652" s="158"/>
      <c r="G652" s="158"/>
      <c r="H652" s="158"/>
      <c r="I652" s="158"/>
      <c r="J652" s="158"/>
      <c r="K652" s="158"/>
      <c r="L652" s="158"/>
      <c r="M652" s="158"/>
      <c r="N652" s="158"/>
      <c r="O652" s="158"/>
      <c r="P652" s="158"/>
      <c r="Q652" s="158"/>
      <c r="R652" s="158"/>
      <c r="S652" s="158"/>
      <c r="T652" s="158"/>
      <c r="U652" s="158"/>
      <c r="V652" s="158"/>
      <c r="W652" s="158"/>
      <c r="X652" s="158"/>
      <c r="Y652" s="148"/>
      <c r="Z652" s="148"/>
      <c r="AA652" s="148"/>
      <c r="AB652" s="148"/>
      <c r="AC652" s="148"/>
      <c r="AD652" s="148"/>
      <c r="AE652" s="148"/>
      <c r="AF652" s="148"/>
      <c r="AG652" s="148" t="s">
        <v>147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 x14ac:dyDescent="0.2">
      <c r="A653" s="155"/>
      <c r="B653" s="156"/>
      <c r="C653" s="188" t="s">
        <v>924</v>
      </c>
      <c r="D653" s="160"/>
      <c r="E653" s="161"/>
      <c r="F653" s="158"/>
      <c r="G653" s="158"/>
      <c r="H653" s="158"/>
      <c r="I653" s="158"/>
      <c r="J653" s="158"/>
      <c r="K653" s="158"/>
      <c r="L653" s="158"/>
      <c r="M653" s="158"/>
      <c r="N653" s="158"/>
      <c r="O653" s="158"/>
      <c r="P653" s="158"/>
      <c r="Q653" s="158"/>
      <c r="R653" s="158"/>
      <c r="S653" s="158"/>
      <c r="T653" s="158"/>
      <c r="U653" s="158"/>
      <c r="V653" s="158"/>
      <c r="W653" s="158"/>
      <c r="X653" s="158"/>
      <c r="Y653" s="148"/>
      <c r="Z653" s="148"/>
      <c r="AA653" s="148"/>
      <c r="AB653" s="148"/>
      <c r="AC653" s="148"/>
      <c r="AD653" s="148"/>
      <c r="AE653" s="148"/>
      <c r="AF653" s="148"/>
      <c r="AG653" s="148" t="s">
        <v>147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 x14ac:dyDescent="0.2">
      <c r="A654" s="155"/>
      <c r="B654" s="156"/>
      <c r="C654" s="188" t="s">
        <v>925</v>
      </c>
      <c r="D654" s="160"/>
      <c r="E654" s="161"/>
      <c r="F654" s="158"/>
      <c r="G654" s="158"/>
      <c r="H654" s="158"/>
      <c r="I654" s="158"/>
      <c r="J654" s="158"/>
      <c r="K654" s="158"/>
      <c r="L654" s="158"/>
      <c r="M654" s="158"/>
      <c r="N654" s="158"/>
      <c r="O654" s="158"/>
      <c r="P654" s="158"/>
      <c r="Q654" s="158"/>
      <c r="R654" s="158"/>
      <c r="S654" s="158"/>
      <c r="T654" s="158"/>
      <c r="U654" s="158"/>
      <c r="V654" s="158"/>
      <c r="W654" s="158"/>
      <c r="X654" s="158"/>
      <c r="Y654" s="148"/>
      <c r="Z654" s="148"/>
      <c r="AA654" s="148"/>
      <c r="AB654" s="148"/>
      <c r="AC654" s="148"/>
      <c r="AD654" s="148"/>
      <c r="AE654" s="148"/>
      <c r="AF654" s="148"/>
      <c r="AG654" s="148" t="s">
        <v>147</v>
      </c>
      <c r="AH654" s="148">
        <v>0</v>
      </c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55"/>
      <c r="B655" s="156"/>
      <c r="C655" s="188" t="s">
        <v>921</v>
      </c>
      <c r="D655" s="160"/>
      <c r="E655" s="161"/>
      <c r="F655" s="158"/>
      <c r="G655" s="158"/>
      <c r="H655" s="158"/>
      <c r="I655" s="158"/>
      <c r="J655" s="158"/>
      <c r="K655" s="158"/>
      <c r="L655" s="158"/>
      <c r="M655" s="158"/>
      <c r="N655" s="158"/>
      <c r="O655" s="158"/>
      <c r="P655" s="158"/>
      <c r="Q655" s="158"/>
      <c r="R655" s="158"/>
      <c r="S655" s="158"/>
      <c r="T655" s="158"/>
      <c r="U655" s="158"/>
      <c r="V655" s="158"/>
      <c r="W655" s="158"/>
      <c r="X655" s="158"/>
      <c r="Y655" s="148"/>
      <c r="Z655" s="148"/>
      <c r="AA655" s="148"/>
      <c r="AB655" s="148"/>
      <c r="AC655" s="148"/>
      <c r="AD655" s="148"/>
      <c r="AE655" s="148"/>
      <c r="AF655" s="148"/>
      <c r="AG655" s="148" t="s">
        <v>147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 x14ac:dyDescent="0.2">
      <c r="A656" s="155"/>
      <c r="B656" s="156"/>
      <c r="C656" s="188" t="s">
        <v>700</v>
      </c>
      <c r="D656" s="160"/>
      <c r="E656" s="161">
        <v>1</v>
      </c>
      <c r="F656" s="158"/>
      <c r="G656" s="158"/>
      <c r="H656" s="158"/>
      <c r="I656" s="158"/>
      <c r="J656" s="158"/>
      <c r="K656" s="158"/>
      <c r="L656" s="158"/>
      <c r="M656" s="158"/>
      <c r="N656" s="158"/>
      <c r="O656" s="158"/>
      <c r="P656" s="158"/>
      <c r="Q656" s="158"/>
      <c r="R656" s="158"/>
      <c r="S656" s="158"/>
      <c r="T656" s="158"/>
      <c r="U656" s="158"/>
      <c r="V656" s="158"/>
      <c r="W656" s="158"/>
      <c r="X656" s="158"/>
      <c r="Y656" s="148"/>
      <c r="Z656" s="148"/>
      <c r="AA656" s="148"/>
      <c r="AB656" s="148"/>
      <c r="AC656" s="148"/>
      <c r="AD656" s="148"/>
      <c r="AE656" s="148"/>
      <c r="AF656" s="148"/>
      <c r="AG656" s="148" t="s">
        <v>147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 x14ac:dyDescent="0.2">
      <c r="A657" s="169">
        <v>212</v>
      </c>
      <c r="B657" s="170" t="s">
        <v>926</v>
      </c>
      <c r="C657" s="187" t="s">
        <v>927</v>
      </c>
      <c r="D657" s="171" t="s">
        <v>666</v>
      </c>
      <c r="E657" s="172">
        <v>1</v>
      </c>
      <c r="F657" s="173"/>
      <c r="G657" s="174">
        <f>ROUND(E657*F657,2)</f>
        <v>0</v>
      </c>
      <c r="H657" s="173"/>
      <c r="I657" s="174">
        <f>ROUND(E657*H657,2)</f>
        <v>0</v>
      </c>
      <c r="J657" s="173"/>
      <c r="K657" s="174">
        <f>ROUND(E657*J657,2)</f>
        <v>0</v>
      </c>
      <c r="L657" s="174">
        <v>21</v>
      </c>
      <c r="M657" s="174">
        <f>G657*(1+L657/100)</f>
        <v>0</v>
      </c>
      <c r="N657" s="174">
        <v>0</v>
      </c>
      <c r="O657" s="174">
        <f>ROUND(E657*N657,2)</f>
        <v>0</v>
      </c>
      <c r="P657" s="174">
        <v>0</v>
      </c>
      <c r="Q657" s="174">
        <f>ROUND(E657*P657,2)</f>
        <v>0</v>
      </c>
      <c r="R657" s="174"/>
      <c r="S657" s="174" t="s">
        <v>259</v>
      </c>
      <c r="T657" s="175" t="s">
        <v>264</v>
      </c>
      <c r="U657" s="158">
        <v>0</v>
      </c>
      <c r="V657" s="158">
        <f>ROUND(E657*U657,2)</f>
        <v>0</v>
      </c>
      <c r="W657" s="158"/>
      <c r="X657" s="158" t="s">
        <v>142</v>
      </c>
      <c r="Y657" s="148"/>
      <c r="Z657" s="148"/>
      <c r="AA657" s="148"/>
      <c r="AB657" s="148"/>
      <c r="AC657" s="148"/>
      <c r="AD657" s="148"/>
      <c r="AE657" s="148"/>
      <c r="AF657" s="148"/>
      <c r="AG657" s="148" t="s">
        <v>143</v>
      </c>
      <c r="AH657" s="148"/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 x14ac:dyDescent="0.2">
      <c r="A658" s="155"/>
      <c r="B658" s="156"/>
      <c r="C658" s="188" t="s">
        <v>928</v>
      </c>
      <c r="D658" s="160"/>
      <c r="E658" s="161"/>
      <c r="F658" s="158"/>
      <c r="G658" s="158"/>
      <c r="H658" s="158"/>
      <c r="I658" s="158"/>
      <c r="J658" s="158"/>
      <c r="K658" s="158"/>
      <c r="L658" s="158"/>
      <c r="M658" s="158"/>
      <c r="N658" s="158"/>
      <c r="O658" s="158"/>
      <c r="P658" s="158"/>
      <c r="Q658" s="158"/>
      <c r="R658" s="158"/>
      <c r="S658" s="158"/>
      <c r="T658" s="158"/>
      <c r="U658" s="158"/>
      <c r="V658" s="158"/>
      <c r="W658" s="158"/>
      <c r="X658" s="158"/>
      <c r="Y658" s="148"/>
      <c r="Z658" s="148"/>
      <c r="AA658" s="148"/>
      <c r="AB658" s="148"/>
      <c r="AC658" s="148"/>
      <c r="AD658" s="148"/>
      <c r="AE658" s="148"/>
      <c r="AF658" s="148"/>
      <c r="AG658" s="148" t="s">
        <v>147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 x14ac:dyDescent="0.2">
      <c r="A659" s="155"/>
      <c r="B659" s="156"/>
      <c r="C659" s="188" t="s">
        <v>920</v>
      </c>
      <c r="D659" s="160"/>
      <c r="E659" s="161"/>
      <c r="F659" s="158"/>
      <c r="G659" s="158"/>
      <c r="H659" s="158"/>
      <c r="I659" s="158"/>
      <c r="J659" s="158"/>
      <c r="K659" s="158"/>
      <c r="L659" s="158"/>
      <c r="M659" s="158"/>
      <c r="N659" s="158"/>
      <c r="O659" s="158"/>
      <c r="P659" s="158"/>
      <c r="Q659" s="158"/>
      <c r="R659" s="158"/>
      <c r="S659" s="158"/>
      <c r="T659" s="158"/>
      <c r="U659" s="158"/>
      <c r="V659" s="158"/>
      <c r="W659" s="158"/>
      <c r="X659" s="158"/>
      <c r="Y659" s="148"/>
      <c r="Z659" s="148"/>
      <c r="AA659" s="148"/>
      <c r="AB659" s="148"/>
      <c r="AC659" s="148"/>
      <c r="AD659" s="148"/>
      <c r="AE659" s="148"/>
      <c r="AF659" s="148"/>
      <c r="AG659" s="148" t="s">
        <v>147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 x14ac:dyDescent="0.2">
      <c r="A660" s="155"/>
      <c r="B660" s="156"/>
      <c r="C660" s="188" t="s">
        <v>921</v>
      </c>
      <c r="D660" s="160"/>
      <c r="E660" s="161"/>
      <c r="F660" s="158"/>
      <c r="G660" s="158"/>
      <c r="H660" s="158"/>
      <c r="I660" s="158"/>
      <c r="J660" s="158"/>
      <c r="K660" s="158"/>
      <c r="L660" s="158"/>
      <c r="M660" s="158"/>
      <c r="N660" s="158"/>
      <c r="O660" s="158"/>
      <c r="P660" s="158"/>
      <c r="Q660" s="158"/>
      <c r="R660" s="158"/>
      <c r="S660" s="158"/>
      <c r="T660" s="158"/>
      <c r="U660" s="158"/>
      <c r="V660" s="158"/>
      <c r="W660" s="158"/>
      <c r="X660" s="158"/>
      <c r="Y660" s="148"/>
      <c r="Z660" s="148"/>
      <c r="AA660" s="148"/>
      <c r="AB660" s="148"/>
      <c r="AC660" s="148"/>
      <c r="AD660" s="148"/>
      <c r="AE660" s="148"/>
      <c r="AF660" s="148"/>
      <c r="AG660" s="148" t="s">
        <v>147</v>
      </c>
      <c r="AH660" s="148">
        <v>0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 x14ac:dyDescent="0.2">
      <c r="A661" s="155"/>
      <c r="B661" s="156"/>
      <c r="C661" s="188" t="s">
        <v>690</v>
      </c>
      <c r="D661" s="160"/>
      <c r="E661" s="161">
        <v>1</v>
      </c>
      <c r="F661" s="158"/>
      <c r="G661" s="158"/>
      <c r="H661" s="158"/>
      <c r="I661" s="158"/>
      <c r="J661" s="158"/>
      <c r="K661" s="158"/>
      <c r="L661" s="158"/>
      <c r="M661" s="158"/>
      <c r="N661" s="158"/>
      <c r="O661" s="158"/>
      <c r="P661" s="158"/>
      <c r="Q661" s="158"/>
      <c r="R661" s="158"/>
      <c r="S661" s="158"/>
      <c r="T661" s="158"/>
      <c r="U661" s="158"/>
      <c r="V661" s="158"/>
      <c r="W661" s="158"/>
      <c r="X661" s="158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147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 x14ac:dyDescent="0.2">
      <c r="A662" s="169">
        <v>213</v>
      </c>
      <c r="B662" s="170" t="s">
        <v>929</v>
      </c>
      <c r="C662" s="187" t="s">
        <v>930</v>
      </c>
      <c r="D662" s="171" t="s">
        <v>697</v>
      </c>
      <c r="E662" s="172">
        <v>2</v>
      </c>
      <c r="F662" s="173"/>
      <c r="G662" s="174">
        <f>ROUND(E662*F662,2)</f>
        <v>0</v>
      </c>
      <c r="H662" s="173"/>
      <c r="I662" s="174">
        <f>ROUND(E662*H662,2)</f>
        <v>0</v>
      </c>
      <c r="J662" s="173"/>
      <c r="K662" s="174">
        <f>ROUND(E662*J662,2)</f>
        <v>0</v>
      </c>
      <c r="L662" s="174">
        <v>21</v>
      </c>
      <c r="M662" s="174">
        <f>G662*(1+L662/100)</f>
        <v>0</v>
      </c>
      <c r="N662" s="174">
        <v>0</v>
      </c>
      <c r="O662" s="174">
        <f>ROUND(E662*N662,2)</f>
        <v>0</v>
      </c>
      <c r="P662" s="174">
        <v>0</v>
      </c>
      <c r="Q662" s="174">
        <f>ROUND(E662*P662,2)</f>
        <v>0</v>
      </c>
      <c r="R662" s="174"/>
      <c r="S662" s="174" t="s">
        <v>259</v>
      </c>
      <c r="T662" s="175" t="s">
        <v>264</v>
      </c>
      <c r="U662" s="158">
        <v>0</v>
      </c>
      <c r="V662" s="158">
        <f>ROUND(E662*U662,2)</f>
        <v>0</v>
      </c>
      <c r="W662" s="158"/>
      <c r="X662" s="158" t="s">
        <v>142</v>
      </c>
      <c r="Y662" s="148"/>
      <c r="Z662" s="148"/>
      <c r="AA662" s="148"/>
      <c r="AB662" s="148"/>
      <c r="AC662" s="148"/>
      <c r="AD662" s="148"/>
      <c r="AE662" s="148"/>
      <c r="AF662" s="148"/>
      <c r="AG662" s="148" t="s">
        <v>143</v>
      </c>
      <c r="AH662" s="148"/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1" x14ac:dyDescent="0.2">
      <c r="A663" s="155"/>
      <c r="B663" s="156"/>
      <c r="C663" s="188" t="s">
        <v>928</v>
      </c>
      <c r="D663" s="160"/>
      <c r="E663" s="161"/>
      <c r="F663" s="158"/>
      <c r="G663" s="158"/>
      <c r="H663" s="158"/>
      <c r="I663" s="158"/>
      <c r="J663" s="158"/>
      <c r="K663" s="158"/>
      <c r="L663" s="158"/>
      <c r="M663" s="158"/>
      <c r="N663" s="158"/>
      <c r="O663" s="158"/>
      <c r="P663" s="158"/>
      <c r="Q663" s="158"/>
      <c r="R663" s="158"/>
      <c r="S663" s="158"/>
      <c r="T663" s="158"/>
      <c r="U663" s="158"/>
      <c r="V663" s="158"/>
      <c r="W663" s="158"/>
      <c r="X663" s="158"/>
      <c r="Y663" s="148"/>
      <c r="Z663" s="148"/>
      <c r="AA663" s="148"/>
      <c r="AB663" s="148"/>
      <c r="AC663" s="148"/>
      <c r="AD663" s="148"/>
      <c r="AE663" s="148"/>
      <c r="AF663" s="148"/>
      <c r="AG663" s="148" t="s">
        <v>147</v>
      </c>
      <c r="AH663" s="148">
        <v>0</v>
      </c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outlineLevel="1" x14ac:dyDescent="0.2">
      <c r="A664" s="155"/>
      <c r="B664" s="156"/>
      <c r="C664" s="188" t="s">
        <v>924</v>
      </c>
      <c r="D664" s="160"/>
      <c r="E664" s="161"/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  <c r="P664" s="158"/>
      <c r="Q664" s="158"/>
      <c r="R664" s="158"/>
      <c r="S664" s="158"/>
      <c r="T664" s="158"/>
      <c r="U664" s="158"/>
      <c r="V664" s="158"/>
      <c r="W664" s="158"/>
      <c r="X664" s="158"/>
      <c r="Y664" s="148"/>
      <c r="Z664" s="148"/>
      <c r="AA664" s="148"/>
      <c r="AB664" s="148"/>
      <c r="AC664" s="148"/>
      <c r="AD664" s="148"/>
      <c r="AE664" s="148"/>
      <c r="AF664" s="148"/>
      <c r="AG664" s="148" t="s">
        <v>147</v>
      </c>
      <c r="AH664" s="148">
        <v>0</v>
      </c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 x14ac:dyDescent="0.2">
      <c r="A665" s="155"/>
      <c r="B665" s="156"/>
      <c r="C665" s="188" t="s">
        <v>925</v>
      </c>
      <c r="D665" s="160"/>
      <c r="E665" s="161"/>
      <c r="F665" s="158"/>
      <c r="G665" s="158"/>
      <c r="H665" s="158"/>
      <c r="I665" s="158"/>
      <c r="J665" s="158"/>
      <c r="K665" s="158"/>
      <c r="L665" s="158"/>
      <c r="M665" s="158"/>
      <c r="N665" s="158"/>
      <c r="O665" s="158"/>
      <c r="P665" s="158"/>
      <c r="Q665" s="158"/>
      <c r="R665" s="158"/>
      <c r="S665" s="158"/>
      <c r="T665" s="158"/>
      <c r="U665" s="158"/>
      <c r="V665" s="158"/>
      <c r="W665" s="158"/>
      <c r="X665" s="158"/>
      <c r="Y665" s="148"/>
      <c r="Z665" s="148"/>
      <c r="AA665" s="148"/>
      <c r="AB665" s="148"/>
      <c r="AC665" s="148"/>
      <c r="AD665" s="148"/>
      <c r="AE665" s="148"/>
      <c r="AF665" s="148"/>
      <c r="AG665" s="148" t="s">
        <v>147</v>
      </c>
      <c r="AH665" s="148">
        <v>0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 x14ac:dyDescent="0.2">
      <c r="A666" s="155"/>
      <c r="B666" s="156"/>
      <c r="C666" s="188" t="s">
        <v>921</v>
      </c>
      <c r="D666" s="160"/>
      <c r="E666" s="161"/>
      <c r="F666" s="158"/>
      <c r="G666" s="158"/>
      <c r="H666" s="158"/>
      <c r="I666" s="158"/>
      <c r="J666" s="158"/>
      <c r="K666" s="158"/>
      <c r="L666" s="158"/>
      <c r="M666" s="158"/>
      <c r="N666" s="158"/>
      <c r="O666" s="158"/>
      <c r="P666" s="158"/>
      <c r="Q666" s="158"/>
      <c r="R666" s="158"/>
      <c r="S666" s="158"/>
      <c r="T666" s="158"/>
      <c r="U666" s="158"/>
      <c r="V666" s="158"/>
      <c r="W666" s="158"/>
      <c r="X666" s="158"/>
      <c r="Y666" s="148"/>
      <c r="Z666" s="148"/>
      <c r="AA666" s="148"/>
      <c r="AB666" s="148"/>
      <c r="AC666" s="148"/>
      <c r="AD666" s="148"/>
      <c r="AE666" s="148"/>
      <c r="AF666" s="148"/>
      <c r="AG666" s="148" t="s">
        <v>147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1" x14ac:dyDescent="0.2">
      <c r="A667" s="155"/>
      <c r="B667" s="156"/>
      <c r="C667" s="188" t="s">
        <v>710</v>
      </c>
      <c r="D667" s="160"/>
      <c r="E667" s="161">
        <v>2</v>
      </c>
      <c r="F667" s="158"/>
      <c r="G667" s="158"/>
      <c r="H667" s="158"/>
      <c r="I667" s="158"/>
      <c r="J667" s="158"/>
      <c r="K667" s="158"/>
      <c r="L667" s="158"/>
      <c r="M667" s="158"/>
      <c r="N667" s="158"/>
      <c r="O667" s="158"/>
      <c r="P667" s="158"/>
      <c r="Q667" s="158"/>
      <c r="R667" s="158"/>
      <c r="S667" s="158"/>
      <c r="T667" s="158"/>
      <c r="U667" s="158"/>
      <c r="V667" s="158"/>
      <c r="W667" s="158"/>
      <c r="X667" s="158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147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 x14ac:dyDescent="0.2">
      <c r="A668" s="169">
        <v>214</v>
      </c>
      <c r="B668" s="170" t="s">
        <v>931</v>
      </c>
      <c r="C668" s="187" t="s">
        <v>932</v>
      </c>
      <c r="D668" s="171" t="s">
        <v>232</v>
      </c>
      <c r="E668" s="172">
        <v>1</v>
      </c>
      <c r="F668" s="173"/>
      <c r="G668" s="174">
        <f>ROUND(E668*F668,2)</f>
        <v>0</v>
      </c>
      <c r="H668" s="173"/>
      <c r="I668" s="174">
        <f>ROUND(E668*H668,2)</f>
        <v>0</v>
      </c>
      <c r="J668" s="173"/>
      <c r="K668" s="174">
        <f>ROUND(E668*J668,2)</f>
        <v>0</v>
      </c>
      <c r="L668" s="174">
        <v>21</v>
      </c>
      <c r="M668" s="174">
        <f>G668*(1+L668/100)</f>
        <v>0</v>
      </c>
      <c r="N668" s="174">
        <v>1.9E-2</v>
      </c>
      <c r="O668" s="174">
        <f>ROUND(E668*N668,2)</f>
        <v>0.02</v>
      </c>
      <c r="P668" s="174">
        <v>0</v>
      </c>
      <c r="Q668" s="174">
        <f>ROUND(E668*P668,2)</f>
        <v>0</v>
      </c>
      <c r="R668" s="174"/>
      <c r="S668" s="174" t="s">
        <v>259</v>
      </c>
      <c r="T668" s="175" t="s">
        <v>264</v>
      </c>
      <c r="U668" s="158">
        <v>0</v>
      </c>
      <c r="V668" s="158">
        <f>ROUND(E668*U668,2)</f>
        <v>0</v>
      </c>
      <c r="W668" s="158"/>
      <c r="X668" s="158" t="s">
        <v>444</v>
      </c>
      <c r="Y668" s="148"/>
      <c r="Z668" s="148"/>
      <c r="AA668" s="148"/>
      <c r="AB668" s="148"/>
      <c r="AC668" s="148"/>
      <c r="AD668" s="148"/>
      <c r="AE668" s="148"/>
      <c r="AF668" s="148"/>
      <c r="AG668" s="148" t="s">
        <v>445</v>
      </c>
      <c r="AH668" s="148"/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1" x14ac:dyDescent="0.2">
      <c r="A669" s="155"/>
      <c r="B669" s="156"/>
      <c r="C669" s="188" t="s">
        <v>933</v>
      </c>
      <c r="D669" s="160"/>
      <c r="E669" s="161"/>
      <c r="F669" s="158"/>
      <c r="G669" s="158"/>
      <c r="H669" s="158"/>
      <c r="I669" s="158"/>
      <c r="J669" s="158"/>
      <c r="K669" s="158"/>
      <c r="L669" s="158"/>
      <c r="M669" s="158"/>
      <c r="N669" s="158"/>
      <c r="O669" s="158"/>
      <c r="P669" s="158"/>
      <c r="Q669" s="158"/>
      <c r="R669" s="158"/>
      <c r="S669" s="158"/>
      <c r="T669" s="158"/>
      <c r="U669" s="158"/>
      <c r="V669" s="158"/>
      <c r="W669" s="158"/>
      <c r="X669" s="158"/>
      <c r="Y669" s="148"/>
      <c r="Z669" s="148"/>
      <c r="AA669" s="148"/>
      <c r="AB669" s="148"/>
      <c r="AC669" s="148"/>
      <c r="AD669" s="148"/>
      <c r="AE669" s="148"/>
      <c r="AF669" s="148"/>
      <c r="AG669" s="148" t="s">
        <v>147</v>
      </c>
      <c r="AH669" s="148">
        <v>0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1" x14ac:dyDescent="0.2">
      <c r="A670" s="155"/>
      <c r="B670" s="156"/>
      <c r="C670" s="188" t="s">
        <v>934</v>
      </c>
      <c r="D670" s="160"/>
      <c r="E670" s="161"/>
      <c r="F670" s="158"/>
      <c r="G670" s="158"/>
      <c r="H670" s="158"/>
      <c r="I670" s="158"/>
      <c r="J670" s="158"/>
      <c r="K670" s="158"/>
      <c r="L670" s="158"/>
      <c r="M670" s="158"/>
      <c r="N670" s="158"/>
      <c r="O670" s="158"/>
      <c r="P670" s="158"/>
      <c r="Q670" s="158"/>
      <c r="R670" s="158"/>
      <c r="S670" s="158"/>
      <c r="T670" s="158"/>
      <c r="U670" s="158"/>
      <c r="V670" s="158"/>
      <c r="W670" s="158"/>
      <c r="X670" s="158"/>
      <c r="Y670" s="148"/>
      <c r="Z670" s="148"/>
      <c r="AA670" s="148"/>
      <c r="AB670" s="148"/>
      <c r="AC670" s="148"/>
      <c r="AD670" s="148"/>
      <c r="AE670" s="148"/>
      <c r="AF670" s="148"/>
      <c r="AG670" s="148" t="s">
        <v>147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1" x14ac:dyDescent="0.2">
      <c r="A671" s="155"/>
      <c r="B671" s="156"/>
      <c r="C671" s="188" t="s">
        <v>935</v>
      </c>
      <c r="D671" s="160"/>
      <c r="E671" s="161"/>
      <c r="F671" s="158"/>
      <c r="G671" s="158"/>
      <c r="H671" s="158"/>
      <c r="I671" s="158"/>
      <c r="J671" s="158"/>
      <c r="K671" s="158"/>
      <c r="L671" s="158"/>
      <c r="M671" s="158"/>
      <c r="N671" s="158"/>
      <c r="O671" s="158"/>
      <c r="P671" s="158"/>
      <c r="Q671" s="158"/>
      <c r="R671" s="158"/>
      <c r="S671" s="158"/>
      <c r="T671" s="158"/>
      <c r="U671" s="158"/>
      <c r="V671" s="158"/>
      <c r="W671" s="158"/>
      <c r="X671" s="158"/>
      <c r="Y671" s="148"/>
      <c r="Z671" s="148"/>
      <c r="AA671" s="148"/>
      <c r="AB671" s="148"/>
      <c r="AC671" s="148"/>
      <c r="AD671" s="148"/>
      <c r="AE671" s="148"/>
      <c r="AF671" s="148"/>
      <c r="AG671" s="148" t="s">
        <v>147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 x14ac:dyDescent="0.2">
      <c r="A672" s="155"/>
      <c r="B672" s="156"/>
      <c r="C672" s="188" t="s">
        <v>936</v>
      </c>
      <c r="D672" s="160"/>
      <c r="E672" s="161"/>
      <c r="F672" s="158"/>
      <c r="G672" s="158"/>
      <c r="H672" s="158"/>
      <c r="I672" s="158"/>
      <c r="J672" s="158"/>
      <c r="K672" s="158"/>
      <c r="L672" s="158"/>
      <c r="M672" s="158"/>
      <c r="N672" s="158"/>
      <c r="O672" s="158"/>
      <c r="P672" s="158"/>
      <c r="Q672" s="158"/>
      <c r="R672" s="158"/>
      <c r="S672" s="158"/>
      <c r="T672" s="158"/>
      <c r="U672" s="158"/>
      <c r="V672" s="158"/>
      <c r="W672" s="158"/>
      <c r="X672" s="158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147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 x14ac:dyDescent="0.2">
      <c r="A673" s="155"/>
      <c r="B673" s="156"/>
      <c r="C673" s="188" t="s">
        <v>937</v>
      </c>
      <c r="D673" s="160"/>
      <c r="E673" s="161"/>
      <c r="F673" s="158"/>
      <c r="G673" s="158"/>
      <c r="H673" s="158"/>
      <c r="I673" s="158"/>
      <c r="J673" s="158"/>
      <c r="K673" s="158"/>
      <c r="L673" s="158"/>
      <c r="M673" s="158"/>
      <c r="N673" s="158"/>
      <c r="O673" s="158"/>
      <c r="P673" s="158"/>
      <c r="Q673" s="158"/>
      <c r="R673" s="158"/>
      <c r="S673" s="158"/>
      <c r="T673" s="158"/>
      <c r="U673" s="158"/>
      <c r="V673" s="158"/>
      <c r="W673" s="158"/>
      <c r="X673" s="158"/>
      <c r="Y673" s="148"/>
      <c r="Z673" s="148"/>
      <c r="AA673" s="148"/>
      <c r="AB673" s="148"/>
      <c r="AC673" s="148"/>
      <c r="AD673" s="148"/>
      <c r="AE673" s="148"/>
      <c r="AF673" s="148"/>
      <c r="AG673" s="148" t="s">
        <v>147</v>
      </c>
      <c r="AH673" s="148">
        <v>0</v>
      </c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1" x14ac:dyDescent="0.2">
      <c r="A674" s="155"/>
      <c r="B674" s="156"/>
      <c r="C674" s="188" t="s">
        <v>938</v>
      </c>
      <c r="D674" s="160"/>
      <c r="E674" s="161"/>
      <c r="F674" s="158"/>
      <c r="G674" s="158"/>
      <c r="H674" s="158"/>
      <c r="I674" s="158"/>
      <c r="J674" s="158"/>
      <c r="K674" s="158"/>
      <c r="L674" s="158"/>
      <c r="M674" s="158"/>
      <c r="N674" s="158"/>
      <c r="O674" s="158"/>
      <c r="P674" s="158"/>
      <c r="Q674" s="158"/>
      <c r="R674" s="158"/>
      <c r="S674" s="158"/>
      <c r="T674" s="158"/>
      <c r="U674" s="158"/>
      <c r="V674" s="158"/>
      <c r="W674" s="158"/>
      <c r="X674" s="158"/>
      <c r="Y674" s="148"/>
      <c r="Z674" s="148"/>
      <c r="AA674" s="148"/>
      <c r="AB674" s="148"/>
      <c r="AC674" s="148"/>
      <c r="AD674" s="148"/>
      <c r="AE674" s="148"/>
      <c r="AF674" s="148"/>
      <c r="AG674" s="148" t="s">
        <v>147</v>
      </c>
      <c r="AH674" s="148">
        <v>0</v>
      </c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 x14ac:dyDescent="0.2">
      <c r="A675" s="155"/>
      <c r="B675" s="156"/>
      <c r="C675" s="188" t="s">
        <v>939</v>
      </c>
      <c r="D675" s="160"/>
      <c r="E675" s="161"/>
      <c r="F675" s="158"/>
      <c r="G675" s="158"/>
      <c r="H675" s="158"/>
      <c r="I675" s="158"/>
      <c r="J675" s="158"/>
      <c r="K675" s="158"/>
      <c r="L675" s="158"/>
      <c r="M675" s="158"/>
      <c r="N675" s="158"/>
      <c r="O675" s="158"/>
      <c r="P675" s="158"/>
      <c r="Q675" s="158"/>
      <c r="R675" s="158"/>
      <c r="S675" s="158"/>
      <c r="T675" s="158"/>
      <c r="U675" s="158"/>
      <c r="V675" s="158"/>
      <c r="W675" s="158"/>
      <c r="X675" s="158"/>
      <c r="Y675" s="148"/>
      <c r="Z675" s="148"/>
      <c r="AA675" s="148"/>
      <c r="AB675" s="148"/>
      <c r="AC675" s="148"/>
      <c r="AD675" s="148"/>
      <c r="AE675" s="148"/>
      <c r="AF675" s="148"/>
      <c r="AG675" s="148" t="s">
        <v>147</v>
      </c>
      <c r="AH675" s="148">
        <v>0</v>
      </c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1" x14ac:dyDescent="0.2">
      <c r="A676" s="155"/>
      <c r="B676" s="156"/>
      <c r="C676" s="188" t="s">
        <v>690</v>
      </c>
      <c r="D676" s="160"/>
      <c r="E676" s="161">
        <v>1</v>
      </c>
      <c r="F676" s="158"/>
      <c r="G676" s="158"/>
      <c r="H676" s="158"/>
      <c r="I676" s="158"/>
      <c r="J676" s="158"/>
      <c r="K676" s="158"/>
      <c r="L676" s="158"/>
      <c r="M676" s="158"/>
      <c r="N676" s="158"/>
      <c r="O676" s="158"/>
      <c r="P676" s="158"/>
      <c r="Q676" s="158"/>
      <c r="R676" s="158"/>
      <c r="S676" s="158"/>
      <c r="T676" s="158"/>
      <c r="U676" s="158"/>
      <c r="V676" s="158"/>
      <c r="W676" s="158"/>
      <c r="X676" s="158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147</v>
      </c>
      <c r="AH676" s="148">
        <v>0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ht="22.5" outlineLevel="1" x14ac:dyDescent="0.2">
      <c r="A677" s="169">
        <v>215</v>
      </c>
      <c r="B677" s="170" t="s">
        <v>940</v>
      </c>
      <c r="C677" s="187" t="s">
        <v>941</v>
      </c>
      <c r="D677" s="171" t="s">
        <v>232</v>
      </c>
      <c r="E677" s="172">
        <v>1</v>
      </c>
      <c r="F677" s="173"/>
      <c r="G677" s="174">
        <f>ROUND(E677*F677,2)</f>
        <v>0</v>
      </c>
      <c r="H677" s="173"/>
      <c r="I677" s="174">
        <f>ROUND(E677*H677,2)</f>
        <v>0</v>
      </c>
      <c r="J677" s="173"/>
      <c r="K677" s="174">
        <f>ROUND(E677*J677,2)</f>
        <v>0</v>
      </c>
      <c r="L677" s="174">
        <v>21</v>
      </c>
      <c r="M677" s="174">
        <f>G677*(1+L677/100)</f>
        <v>0</v>
      </c>
      <c r="N677" s="174">
        <v>1.7000000000000001E-2</v>
      </c>
      <c r="O677" s="174">
        <f>ROUND(E677*N677,2)</f>
        <v>0.02</v>
      </c>
      <c r="P677" s="174">
        <v>0</v>
      </c>
      <c r="Q677" s="174">
        <f>ROUND(E677*P677,2)</f>
        <v>0</v>
      </c>
      <c r="R677" s="174" t="s">
        <v>443</v>
      </c>
      <c r="S677" s="174" t="s">
        <v>150</v>
      </c>
      <c r="T677" s="175" t="s">
        <v>264</v>
      </c>
      <c r="U677" s="158">
        <v>0</v>
      </c>
      <c r="V677" s="158">
        <f>ROUND(E677*U677,2)</f>
        <v>0</v>
      </c>
      <c r="W677" s="158"/>
      <c r="X677" s="158" t="s">
        <v>444</v>
      </c>
      <c r="Y677" s="148"/>
      <c r="Z677" s="148"/>
      <c r="AA677" s="148"/>
      <c r="AB677" s="148"/>
      <c r="AC677" s="148"/>
      <c r="AD677" s="148"/>
      <c r="AE677" s="148"/>
      <c r="AF677" s="148"/>
      <c r="AG677" s="148" t="s">
        <v>445</v>
      </c>
      <c r="AH677" s="148"/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outlineLevel="1" x14ac:dyDescent="0.2">
      <c r="A678" s="155"/>
      <c r="B678" s="156"/>
      <c r="C678" s="188" t="s">
        <v>933</v>
      </c>
      <c r="D678" s="160"/>
      <c r="E678" s="161"/>
      <c r="F678" s="158"/>
      <c r="G678" s="158"/>
      <c r="H678" s="158"/>
      <c r="I678" s="158"/>
      <c r="J678" s="158"/>
      <c r="K678" s="158"/>
      <c r="L678" s="158"/>
      <c r="M678" s="158"/>
      <c r="N678" s="158"/>
      <c r="O678" s="158"/>
      <c r="P678" s="158"/>
      <c r="Q678" s="158"/>
      <c r="R678" s="158"/>
      <c r="S678" s="158"/>
      <c r="T678" s="158"/>
      <c r="U678" s="158"/>
      <c r="V678" s="158"/>
      <c r="W678" s="158"/>
      <c r="X678" s="158"/>
      <c r="Y678" s="148"/>
      <c r="Z678" s="148"/>
      <c r="AA678" s="148"/>
      <c r="AB678" s="148"/>
      <c r="AC678" s="148"/>
      <c r="AD678" s="148"/>
      <c r="AE678" s="148"/>
      <c r="AF678" s="148"/>
      <c r="AG678" s="148" t="s">
        <v>147</v>
      </c>
      <c r="AH678" s="148">
        <v>0</v>
      </c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1" x14ac:dyDescent="0.2">
      <c r="A679" s="155"/>
      <c r="B679" s="156"/>
      <c r="C679" s="188" t="s">
        <v>934</v>
      </c>
      <c r="D679" s="160"/>
      <c r="E679" s="161"/>
      <c r="F679" s="158"/>
      <c r="G679" s="158"/>
      <c r="H679" s="158"/>
      <c r="I679" s="158"/>
      <c r="J679" s="158"/>
      <c r="K679" s="158"/>
      <c r="L679" s="158"/>
      <c r="M679" s="158"/>
      <c r="N679" s="158"/>
      <c r="O679" s="158"/>
      <c r="P679" s="158"/>
      <c r="Q679" s="158"/>
      <c r="R679" s="158"/>
      <c r="S679" s="158"/>
      <c r="T679" s="158"/>
      <c r="U679" s="158"/>
      <c r="V679" s="158"/>
      <c r="W679" s="158"/>
      <c r="X679" s="158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147</v>
      </c>
      <c r="AH679" s="148">
        <v>0</v>
      </c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outlineLevel="1" x14ac:dyDescent="0.2">
      <c r="A680" s="155"/>
      <c r="B680" s="156"/>
      <c r="C680" s="188" t="s">
        <v>942</v>
      </c>
      <c r="D680" s="160"/>
      <c r="E680" s="161"/>
      <c r="F680" s="158"/>
      <c r="G680" s="158"/>
      <c r="H680" s="158"/>
      <c r="I680" s="158"/>
      <c r="J680" s="158"/>
      <c r="K680" s="158"/>
      <c r="L680" s="158"/>
      <c r="M680" s="158"/>
      <c r="N680" s="158"/>
      <c r="O680" s="158"/>
      <c r="P680" s="158"/>
      <c r="Q680" s="158"/>
      <c r="R680" s="158"/>
      <c r="S680" s="158"/>
      <c r="T680" s="158"/>
      <c r="U680" s="158"/>
      <c r="V680" s="158"/>
      <c r="W680" s="158"/>
      <c r="X680" s="158"/>
      <c r="Y680" s="148"/>
      <c r="Z680" s="148"/>
      <c r="AA680" s="148"/>
      <c r="AB680" s="148"/>
      <c r="AC680" s="148"/>
      <c r="AD680" s="148"/>
      <c r="AE680" s="148"/>
      <c r="AF680" s="148"/>
      <c r="AG680" s="148" t="s">
        <v>147</v>
      </c>
      <c r="AH680" s="148">
        <v>0</v>
      </c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1" x14ac:dyDescent="0.2">
      <c r="A681" s="155"/>
      <c r="B681" s="156"/>
      <c r="C681" s="188" t="s">
        <v>936</v>
      </c>
      <c r="D681" s="160"/>
      <c r="E681" s="161"/>
      <c r="F681" s="158"/>
      <c r="G681" s="158"/>
      <c r="H681" s="158"/>
      <c r="I681" s="158"/>
      <c r="J681" s="158"/>
      <c r="K681" s="158"/>
      <c r="L681" s="158"/>
      <c r="M681" s="158"/>
      <c r="N681" s="158"/>
      <c r="O681" s="158"/>
      <c r="P681" s="158"/>
      <c r="Q681" s="158"/>
      <c r="R681" s="158"/>
      <c r="S681" s="158"/>
      <c r="T681" s="158"/>
      <c r="U681" s="158"/>
      <c r="V681" s="158"/>
      <c r="W681" s="158"/>
      <c r="X681" s="158"/>
      <c r="Y681" s="148"/>
      <c r="Z681" s="148"/>
      <c r="AA681" s="148"/>
      <c r="AB681" s="148"/>
      <c r="AC681" s="148"/>
      <c r="AD681" s="148"/>
      <c r="AE681" s="148"/>
      <c r="AF681" s="148"/>
      <c r="AG681" s="148" t="s">
        <v>147</v>
      </c>
      <c r="AH681" s="148">
        <v>0</v>
      </c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 x14ac:dyDescent="0.2">
      <c r="A682" s="155"/>
      <c r="B682" s="156"/>
      <c r="C682" s="188" t="s">
        <v>937</v>
      </c>
      <c r="D682" s="160"/>
      <c r="E682" s="161"/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  <c r="P682" s="158"/>
      <c r="Q682" s="158"/>
      <c r="R682" s="158"/>
      <c r="S682" s="158"/>
      <c r="T682" s="158"/>
      <c r="U682" s="158"/>
      <c r="V682" s="158"/>
      <c r="W682" s="158"/>
      <c r="X682" s="158"/>
      <c r="Y682" s="148"/>
      <c r="Z682" s="148"/>
      <c r="AA682" s="148"/>
      <c r="AB682" s="148"/>
      <c r="AC682" s="148"/>
      <c r="AD682" s="148"/>
      <c r="AE682" s="148"/>
      <c r="AF682" s="148"/>
      <c r="AG682" s="148" t="s">
        <v>147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 x14ac:dyDescent="0.2">
      <c r="A683" s="155"/>
      <c r="B683" s="156"/>
      <c r="C683" s="188" t="s">
        <v>938</v>
      </c>
      <c r="D683" s="160"/>
      <c r="E683" s="161"/>
      <c r="F683" s="158"/>
      <c r="G683" s="158"/>
      <c r="H683" s="158"/>
      <c r="I683" s="158"/>
      <c r="J683" s="158"/>
      <c r="K683" s="158"/>
      <c r="L683" s="158"/>
      <c r="M683" s="158"/>
      <c r="N683" s="158"/>
      <c r="O683" s="158"/>
      <c r="P683" s="158"/>
      <c r="Q683" s="158"/>
      <c r="R683" s="158"/>
      <c r="S683" s="158"/>
      <c r="T683" s="158"/>
      <c r="U683" s="158"/>
      <c r="V683" s="158"/>
      <c r="W683" s="158"/>
      <c r="X683" s="158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147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1" x14ac:dyDescent="0.2">
      <c r="A684" s="155"/>
      <c r="B684" s="156"/>
      <c r="C684" s="188" t="s">
        <v>939</v>
      </c>
      <c r="D684" s="160"/>
      <c r="E684" s="161"/>
      <c r="F684" s="158"/>
      <c r="G684" s="158"/>
      <c r="H684" s="158"/>
      <c r="I684" s="158"/>
      <c r="J684" s="158"/>
      <c r="K684" s="158"/>
      <c r="L684" s="158"/>
      <c r="M684" s="158"/>
      <c r="N684" s="158"/>
      <c r="O684" s="158"/>
      <c r="P684" s="158"/>
      <c r="Q684" s="158"/>
      <c r="R684" s="158"/>
      <c r="S684" s="158"/>
      <c r="T684" s="158"/>
      <c r="U684" s="158"/>
      <c r="V684" s="158"/>
      <c r="W684" s="158"/>
      <c r="X684" s="158"/>
      <c r="Y684" s="148"/>
      <c r="Z684" s="148"/>
      <c r="AA684" s="148"/>
      <c r="AB684" s="148"/>
      <c r="AC684" s="148"/>
      <c r="AD684" s="148"/>
      <c r="AE684" s="148"/>
      <c r="AF684" s="148"/>
      <c r="AG684" s="148" t="s">
        <v>147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 x14ac:dyDescent="0.2">
      <c r="A685" s="155"/>
      <c r="B685" s="156"/>
      <c r="C685" s="188" t="s">
        <v>690</v>
      </c>
      <c r="D685" s="160"/>
      <c r="E685" s="161">
        <v>1</v>
      </c>
      <c r="F685" s="158"/>
      <c r="G685" s="158"/>
      <c r="H685" s="158"/>
      <c r="I685" s="158"/>
      <c r="J685" s="158"/>
      <c r="K685" s="158"/>
      <c r="L685" s="158"/>
      <c r="M685" s="158"/>
      <c r="N685" s="158"/>
      <c r="O685" s="158"/>
      <c r="P685" s="158"/>
      <c r="Q685" s="158"/>
      <c r="R685" s="158"/>
      <c r="S685" s="158"/>
      <c r="T685" s="158"/>
      <c r="U685" s="158"/>
      <c r="V685" s="158"/>
      <c r="W685" s="158"/>
      <c r="X685" s="158"/>
      <c r="Y685" s="148"/>
      <c r="Z685" s="148"/>
      <c r="AA685" s="148"/>
      <c r="AB685" s="148"/>
      <c r="AC685" s="148"/>
      <c r="AD685" s="148"/>
      <c r="AE685" s="148"/>
      <c r="AF685" s="148"/>
      <c r="AG685" s="148" t="s">
        <v>147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1" x14ac:dyDescent="0.2">
      <c r="A686" s="155">
        <v>216</v>
      </c>
      <c r="B686" s="156" t="s">
        <v>943</v>
      </c>
      <c r="C686" s="190" t="s">
        <v>944</v>
      </c>
      <c r="D686" s="157" t="s">
        <v>0</v>
      </c>
      <c r="E686" s="184"/>
      <c r="F686" s="159"/>
      <c r="G686" s="158">
        <f>ROUND(E686*F686,2)</f>
        <v>0</v>
      </c>
      <c r="H686" s="159"/>
      <c r="I686" s="158">
        <f>ROUND(E686*H686,2)</f>
        <v>0</v>
      </c>
      <c r="J686" s="159"/>
      <c r="K686" s="158">
        <f>ROUND(E686*J686,2)</f>
        <v>0</v>
      </c>
      <c r="L686" s="158">
        <v>21</v>
      </c>
      <c r="M686" s="158">
        <f>G686*(1+L686/100)</f>
        <v>0</v>
      </c>
      <c r="N686" s="158">
        <v>0</v>
      </c>
      <c r="O686" s="158">
        <f>ROUND(E686*N686,2)</f>
        <v>0</v>
      </c>
      <c r="P686" s="158">
        <v>0</v>
      </c>
      <c r="Q686" s="158">
        <f>ROUND(E686*P686,2)</f>
        <v>0</v>
      </c>
      <c r="R686" s="158" t="s">
        <v>906</v>
      </c>
      <c r="S686" s="158" t="s">
        <v>150</v>
      </c>
      <c r="T686" s="158" t="s">
        <v>150</v>
      </c>
      <c r="U686" s="158">
        <v>0</v>
      </c>
      <c r="V686" s="158">
        <f>ROUND(E686*U686,2)</f>
        <v>0</v>
      </c>
      <c r="W686" s="158"/>
      <c r="X686" s="158" t="s">
        <v>633</v>
      </c>
      <c r="Y686" s="148"/>
      <c r="Z686" s="148"/>
      <c r="AA686" s="148"/>
      <c r="AB686" s="148"/>
      <c r="AC686" s="148"/>
      <c r="AD686" s="148"/>
      <c r="AE686" s="148"/>
      <c r="AF686" s="148"/>
      <c r="AG686" s="148" t="s">
        <v>634</v>
      </c>
      <c r="AH686" s="148"/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 x14ac:dyDescent="0.2">
      <c r="A687" s="155"/>
      <c r="B687" s="156"/>
      <c r="C687" s="255" t="s">
        <v>795</v>
      </c>
      <c r="D687" s="256"/>
      <c r="E687" s="256"/>
      <c r="F687" s="256"/>
      <c r="G687" s="256"/>
      <c r="H687" s="158"/>
      <c r="I687" s="158"/>
      <c r="J687" s="158"/>
      <c r="K687" s="158"/>
      <c r="L687" s="158"/>
      <c r="M687" s="158"/>
      <c r="N687" s="158"/>
      <c r="O687" s="158"/>
      <c r="P687" s="158"/>
      <c r="Q687" s="158"/>
      <c r="R687" s="158"/>
      <c r="S687" s="158"/>
      <c r="T687" s="158"/>
      <c r="U687" s="158"/>
      <c r="V687" s="158"/>
      <c r="W687" s="158"/>
      <c r="X687" s="158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145</v>
      </c>
      <c r="AH687" s="148"/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x14ac:dyDescent="0.2">
      <c r="A688" s="163" t="s">
        <v>135</v>
      </c>
      <c r="B688" s="164" t="s">
        <v>94</v>
      </c>
      <c r="C688" s="186" t="s">
        <v>95</v>
      </c>
      <c r="D688" s="165"/>
      <c r="E688" s="166"/>
      <c r="F688" s="167"/>
      <c r="G688" s="167">
        <f>SUMIF(AG689:AG876,"&lt;&gt;NOR",G689:G876)</f>
        <v>0</v>
      </c>
      <c r="H688" s="167"/>
      <c r="I688" s="167">
        <f>SUM(I689:I876)</f>
        <v>0</v>
      </c>
      <c r="J688" s="167"/>
      <c r="K688" s="167">
        <f>SUM(K689:K876)</f>
        <v>0</v>
      </c>
      <c r="L688" s="167"/>
      <c r="M688" s="167">
        <f>SUM(M689:M876)</f>
        <v>0</v>
      </c>
      <c r="N688" s="167"/>
      <c r="O688" s="167">
        <f>SUM(O689:O876)</f>
        <v>4.0999999999999996</v>
      </c>
      <c r="P688" s="167"/>
      <c r="Q688" s="167">
        <f>SUM(Q689:Q876)</f>
        <v>0.06</v>
      </c>
      <c r="R688" s="167"/>
      <c r="S688" s="167"/>
      <c r="T688" s="168"/>
      <c r="U688" s="162"/>
      <c r="V688" s="162">
        <f>SUM(V689:V876)</f>
        <v>706.87</v>
      </c>
      <c r="W688" s="162"/>
      <c r="X688" s="162"/>
      <c r="AG688" t="s">
        <v>136</v>
      </c>
    </row>
    <row r="689" spans="1:60" outlineLevel="1" x14ac:dyDescent="0.2">
      <c r="A689" s="169">
        <v>217</v>
      </c>
      <c r="B689" s="170" t="s">
        <v>945</v>
      </c>
      <c r="C689" s="187" t="s">
        <v>946</v>
      </c>
      <c r="D689" s="171" t="s">
        <v>172</v>
      </c>
      <c r="E689" s="172">
        <v>51</v>
      </c>
      <c r="F689" s="173"/>
      <c r="G689" s="174">
        <f>ROUND(E689*F689,2)</f>
        <v>0</v>
      </c>
      <c r="H689" s="173"/>
      <c r="I689" s="174">
        <f>ROUND(E689*H689,2)</f>
        <v>0</v>
      </c>
      <c r="J689" s="173"/>
      <c r="K689" s="174">
        <f>ROUND(E689*J689,2)</f>
        <v>0</v>
      </c>
      <c r="L689" s="174">
        <v>21</v>
      </c>
      <c r="M689" s="174">
        <f>G689*(1+L689/100)</f>
        <v>0</v>
      </c>
      <c r="N689" s="174">
        <v>6.0000000000000002E-5</v>
      </c>
      <c r="O689" s="174">
        <f>ROUND(E689*N689,2)</f>
        <v>0</v>
      </c>
      <c r="P689" s="174">
        <v>0</v>
      </c>
      <c r="Q689" s="174">
        <f>ROUND(E689*P689,2)</f>
        <v>0</v>
      </c>
      <c r="R689" s="174" t="s">
        <v>947</v>
      </c>
      <c r="S689" s="174" t="s">
        <v>150</v>
      </c>
      <c r="T689" s="175" t="s">
        <v>150</v>
      </c>
      <c r="U689" s="158">
        <v>0.91400000000000003</v>
      </c>
      <c r="V689" s="158">
        <f>ROUND(E689*U689,2)</f>
        <v>46.61</v>
      </c>
      <c r="W689" s="158"/>
      <c r="X689" s="158" t="s">
        <v>142</v>
      </c>
      <c r="Y689" s="148"/>
      <c r="Z689" s="148"/>
      <c r="AA689" s="148"/>
      <c r="AB689" s="148"/>
      <c r="AC689" s="148"/>
      <c r="AD689" s="148"/>
      <c r="AE689" s="148"/>
      <c r="AF689" s="148"/>
      <c r="AG689" s="148" t="s">
        <v>143</v>
      </c>
      <c r="AH689" s="148"/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1" x14ac:dyDescent="0.2">
      <c r="A690" s="155"/>
      <c r="B690" s="156"/>
      <c r="C690" s="188" t="s">
        <v>948</v>
      </c>
      <c r="D690" s="160"/>
      <c r="E690" s="161">
        <v>51</v>
      </c>
      <c r="F690" s="158"/>
      <c r="G690" s="158"/>
      <c r="H690" s="158"/>
      <c r="I690" s="158"/>
      <c r="J690" s="158"/>
      <c r="K690" s="158"/>
      <c r="L690" s="158"/>
      <c r="M690" s="158"/>
      <c r="N690" s="158"/>
      <c r="O690" s="158"/>
      <c r="P690" s="158"/>
      <c r="Q690" s="158"/>
      <c r="R690" s="158"/>
      <c r="S690" s="158"/>
      <c r="T690" s="158"/>
      <c r="U690" s="158"/>
      <c r="V690" s="158"/>
      <c r="W690" s="158"/>
      <c r="X690" s="158"/>
      <c r="Y690" s="148"/>
      <c r="Z690" s="148"/>
      <c r="AA690" s="148"/>
      <c r="AB690" s="148"/>
      <c r="AC690" s="148"/>
      <c r="AD690" s="148"/>
      <c r="AE690" s="148"/>
      <c r="AF690" s="148"/>
      <c r="AG690" s="148" t="s">
        <v>147</v>
      </c>
      <c r="AH690" s="148">
        <v>0</v>
      </c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ht="33.75" outlineLevel="1" x14ac:dyDescent="0.2">
      <c r="A691" s="169">
        <v>218</v>
      </c>
      <c r="B691" s="170" t="s">
        <v>949</v>
      </c>
      <c r="C691" s="187" t="s">
        <v>950</v>
      </c>
      <c r="D691" s="171" t="s">
        <v>249</v>
      </c>
      <c r="E691" s="172">
        <v>36</v>
      </c>
      <c r="F691" s="173"/>
      <c r="G691" s="174">
        <f>ROUND(E691*F691,2)</f>
        <v>0</v>
      </c>
      <c r="H691" s="173"/>
      <c r="I691" s="174">
        <f>ROUND(E691*H691,2)</f>
        <v>0</v>
      </c>
      <c r="J691" s="173"/>
      <c r="K691" s="174">
        <f>ROUND(E691*J691,2)</f>
        <v>0</v>
      </c>
      <c r="L691" s="174">
        <v>21</v>
      </c>
      <c r="M691" s="174">
        <f>G691*(1+L691/100)</f>
        <v>0</v>
      </c>
      <c r="N691" s="174">
        <v>0</v>
      </c>
      <c r="O691" s="174">
        <f>ROUND(E691*N691,2)</f>
        <v>0</v>
      </c>
      <c r="P691" s="174">
        <v>0</v>
      </c>
      <c r="Q691" s="174">
        <f>ROUND(E691*P691,2)</f>
        <v>0</v>
      </c>
      <c r="R691" s="174" t="s">
        <v>947</v>
      </c>
      <c r="S691" s="174" t="s">
        <v>150</v>
      </c>
      <c r="T691" s="175" t="s">
        <v>150</v>
      </c>
      <c r="U691" s="158">
        <v>0.17</v>
      </c>
      <c r="V691" s="158">
        <f>ROUND(E691*U691,2)</f>
        <v>6.12</v>
      </c>
      <c r="W691" s="158"/>
      <c r="X691" s="158" t="s">
        <v>142</v>
      </c>
      <c r="Y691" s="148"/>
      <c r="Z691" s="148"/>
      <c r="AA691" s="148"/>
      <c r="AB691" s="148"/>
      <c r="AC691" s="148"/>
      <c r="AD691" s="148"/>
      <c r="AE691" s="148"/>
      <c r="AF691" s="148"/>
      <c r="AG691" s="148" t="s">
        <v>143</v>
      </c>
      <c r="AH691" s="148"/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1" x14ac:dyDescent="0.2">
      <c r="A692" s="155"/>
      <c r="B692" s="156"/>
      <c r="C692" s="188" t="s">
        <v>951</v>
      </c>
      <c r="D692" s="160"/>
      <c r="E692" s="161">
        <v>36</v>
      </c>
      <c r="F692" s="158"/>
      <c r="G692" s="158"/>
      <c r="H692" s="158"/>
      <c r="I692" s="158"/>
      <c r="J692" s="158"/>
      <c r="K692" s="158"/>
      <c r="L692" s="158"/>
      <c r="M692" s="158"/>
      <c r="N692" s="158"/>
      <c r="O692" s="158"/>
      <c r="P692" s="158"/>
      <c r="Q692" s="158"/>
      <c r="R692" s="158"/>
      <c r="S692" s="158"/>
      <c r="T692" s="158"/>
      <c r="U692" s="158"/>
      <c r="V692" s="158"/>
      <c r="W692" s="158"/>
      <c r="X692" s="158"/>
      <c r="Y692" s="148"/>
      <c r="Z692" s="148"/>
      <c r="AA692" s="148"/>
      <c r="AB692" s="148"/>
      <c r="AC692" s="148"/>
      <c r="AD692" s="148"/>
      <c r="AE692" s="148"/>
      <c r="AF692" s="148"/>
      <c r="AG692" s="148" t="s">
        <v>147</v>
      </c>
      <c r="AH692" s="148">
        <v>0</v>
      </c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ht="22.5" outlineLevel="1" x14ac:dyDescent="0.2">
      <c r="A693" s="169">
        <v>219</v>
      </c>
      <c r="B693" s="170" t="s">
        <v>952</v>
      </c>
      <c r="C693" s="187" t="s">
        <v>953</v>
      </c>
      <c r="D693" s="171" t="s">
        <v>172</v>
      </c>
      <c r="E693" s="172">
        <v>61.17</v>
      </c>
      <c r="F693" s="173"/>
      <c r="G693" s="174">
        <f>ROUND(E693*F693,2)</f>
        <v>0</v>
      </c>
      <c r="H693" s="173"/>
      <c r="I693" s="174">
        <f>ROUND(E693*H693,2)</f>
        <v>0</v>
      </c>
      <c r="J693" s="173"/>
      <c r="K693" s="174">
        <f>ROUND(E693*J693,2)</f>
        <v>0</v>
      </c>
      <c r="L693" s="174">
        <v>21</v>
      </c>
      <c r="M693" s="174">
        <f>G693*(1+L693/100)</f>
        <v>0</v>
      </c>
      <c r="N693" s="174">
        <v>6.8999999999999999E-3</v>
      </c>
      <c r="O693" s="174">
        <f>ROUND(E693*N693,2)</f>
        <v>0.42</v>
      </c>
      <c r="P693" s="174">
        <v>0</v>
      </c>
      <c r="Q693" s="174">
        <f>ROUND(E693*P693,2)</f>
        <v>0</v>
      </c>
      <c r="R693" s="174" t="s">
        <v>947</v>
      </c>
      <c r="S693" s="174" t="s">
        <v>150</v>
      </c>
      <c r="T693" s="175" t="s">
        <v>150</v>
      </c>
      <c r="U693" s="158">
        <v>0.52</v>
      </c>
      <c r="V693" s="158">
        <f>ROUND(E693*U693,2)</f>
        <v>31.81</v>
      </c>
      <c r="W693" s="158"/>
      <c r="X693" s="158" t="s">
        <v>142</v>
      </c>
      <c r="Y693" s="148"/>
      <c r="Z693" s="148"/>
      <c r="AA693" s="148"/>
      <c r="AB693" s="148"/>
      <c r="AC693" s="148"/>
      <c r="AD693" s="148"/>
      <c r="AE693" s="148"/>
      <c r="AF693" s="148"/>
      <c r="AG693" s="148" t="s">
        <v>143</v>
      </c>
      <c r="AH693" s="148"/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1" x14ac:dyDescent="0.2">
      <c r="A694" s="155"/>
      <c r="B694" s="156"/>
      <c r="C694" s="251" t="s">
        <v>954</v>
      </c>
      <c r="D694" s="252"/>
      <c r="E694" s="252"/>
      <c r="F694" s="252"/>
      <c r="G694" s="252"/>
      <c r="H694" s="158"/>
      <c r="I694" s="158"/>
      <c r="J694" s="158"/>
      <c r="K694" s="158"/>
      <c r="L694" s="158"/>
      <c r="M694" s="158"/>
      <c r="N694" s="158"/>
      <c r="O694" s="158"/>
      <c r="P694" s="158"/>
      <c r="Q694" s="158"/>
      <c r="R694" s="158"/>
      <c r="S694" s="158"/>
      <c r="T694" s="158"/>
      <c r="U694" s="158"/>
      <c r="V694" s="158"/>
      <c r="W694" s="158"/>
      <c r="X694" s="158"/>
      <c r="Y694" s="148"/>
      <c r="Z694" s="148"/>
      <c r="AA694" s="148"/>
      <c r="AB694" s="148"/>
      <c r="AC694" s="148"/>
      <c r="AD694" s="148"/>
      <c r="AE694" s="148"/>
      <c r="AF694" s="148"/>
      <c r="AG694" s="148" t="s">
        <v>179</v>
      </c>
      <c r="AH694" s="148"/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1" x14ac:dyDescent="0.2">
      <c r="A695" s="155"/>
      <c r="B695" s="156"/>
      <c r="C695" s="188" t="s">
        <v>317</v>
      </c>
      <c r="D695" s="160"/>
      <c r="E695" s="161">
        <v>52.6</v>
      </c>
      <c r="F695" s="158"/>
      <c r="G695" s="158"/>
      <c r="H695" s="158"/>
      <c r="I695" s="158"/>
      <c r="J695" s="158"/>
      <c r="K695" s="158"/>
      <c r="L695" s="158"/>
      <c r="M695" s="158"/>
      <c r="N695" s="158"/>
      <c r="O695" s="158"/>
      <c r="P695" s="158"/>
      <c r="Q695" s="158"/>
      <c r="R695" s="158"/>
      <c r="S695" s="158"/>
      <c r="T695" s="158"/>
      <c r="U695" s="158"/>
      <c r="V695" s="158"/>
      <c r="W695" s="158"/>
      <c r="X695" s="158"/>
      <c r="Y695" s="148"/>
      <c r="Z695" s="148"/>
      <c r="AA695" s="148"/>
      <c r="AB695" s="148"/>
      <c r="AC695" s="148"/>
      <c r="AD695" s="148"/>
      <c r="AE695" s="148"/>
      <c r="AF695" s="148"/>
      <c r="AG695" s="148" t="s">
        <v>147</v>
      </c>
      <c r="AH695" s="148">
        <v>0</v>
      </c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1" x14ac:dyDescent="0.2">
      <c r="A696" s="155"/>
      <c r="B696" s="156"/>
      <c r="C696" s="188" t="s">
        <v>318</v>
      </c>
      <c r="D696" s="160"/>
      <c r="E696" s="161">
        <v>8.57</v>
      </c>
      <c r="F696" s="158"/>
      <c r="G696" s="158"/>
      <c r="H696" s="158"/>
      <c r="I696" s="158"/>
      <c r="J696" s="158"/>
      <c r="K696" s="158"/>
      <c r="L696" s="158"/>
      <c r="M696" s="158"/>
      <c r="N696" s="158"/>
      <c r="O696" s="158"/>
      <c r="P696" s="158"/>
      <c r="Q696" s="158"/>
      <c r="R696" s="158"/>
      <c r="S696" s="158"/>
      <c r="T696" s="158"/>
      <c r="U696" s="158"/>
      <c r="V696" s="158"/>
      <c r="W696" s="158"/>
      <c r="X696" s="158"/>
      <c r="Y696" s="148"/>
      <c r="Z696" s="148"/>
      <c r="AA696" s="148"/>
      <c r="AB696" s="148"/>
      <c r="AC696" s="148"/>
      <c r="AD696" s="148"/>
      <c r="AE696" s="148"/>
      <c r="AF696" s="148"/>
      <c r="AG696" s="148" t="s">
        <v>147</v>
      </c>
      <c r="AH696" s="148">
        <v>0</v>
      </c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1" x14ac:dyDescent="0.2">
      <c r="A697" s="169">
        <v>220</v>
      </c>
      <c r="B697" s="170" t="s">
        <v>955</v>
      </c>
      <c r="C697" s="187" t="s">
        <v>956</v>
      </c>
      <c r="D697" s="171" t="s">
        <v>172</v>
      </c>
      <c r="E697" s="172">
        <v>52.6</v>
      </c>
      <c r="F697" s="173"/>
      <c r="G697" s="174">
        <f>ROUND(E697*F697,2)</f>
        <v>0</v>
      </c>
      <c r="H697" s="173"/>
      <c r="I697" s="174">
        <f>ROUND(E697*H697,2)</f>
        <v>0</v>
      </c>
      <c r="J697" s="173"/>
      <c r="K697" s="174">
        <f>ROUND(E697*J697,2)</f>
        <v>0</v>
      </c>
      <c r="L697" s="174">
        <v>21</v>
      </c>
      <c r="M697" s="174">
        <f>G697*(1+L697/100)</f>
        <v>0</v>
      </c>
      <c r="N697" s="174">
        <v>0</v>
      </c>
      <c r="O697" s="174">
        <f>ROUND(E697*N697,2)</f>
        <v>0</v>
      </c>
      <c r="P697" s="174">
        <v>0</v>
      </c>
      <c r="Q697" s="174">
        <f>ROUND(E697*P697,2)</f>
        <v>0</v>
      </c>
      <c r="R697" s="174" t="s">
        <v>947</v>
      </c>
      <c r="S697" s="174" t="s">
        <v>150</v>
      </c>
      <c r="T697" s="175" t="s">
        <v>150</v>
      </c>
      <c r="U697" s="158">
        <v>1.97</v>
      </c>
      <c r="V697" s="158">
        <f>ROUND(E697*U697,2)</f>
        <v>103.62</v>
      </c>
      <c r="W697" s="158"/>
      <c r="X697" s="158" t="s">
        <v>142</v>
      </c>
      <c r="Y697" s="148"/>
      <c r="Z697" s="148"/>
      <c r="AA697" s="148"/>
      <c r="AB697" s="148"/>
      <c r="AC697" s="148"/>
      <c r="AD697" s="148"/>
      <c r="AE697" s="148"/>
      <c r="AF697" s="148"/>
      <c r="AG697" s="148" t="s">
        <v>143</v>
      </c>
      <c r="AH697" s="148"/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1" x14ac:dyDescent="0.2">
      <c r="A698" s="155"/>
      <c r="B698" s="156"/>
      <c r="C698" s="188" t="s">
        <v>957</v>
      </c>
      <c r="D698" s="160"/>
      <c r="E698" s="161">
        <v>52.6</v>
      </c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48"/>
      <c r="Z698" s="148"/>
      <c r="AA698" s="148"/>
      <c r="AB698" s="148"/>
      <c r="AC698" s="148"/>
      <c r="AD698" s="148"/>
      <c r="AE698" s="148"/>
      <c r="AF698" s="148"/>
      <c r="AG698" s="148" t="s">
        <v>147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1" x14ac:dyDescent="0.2">
      <c r="A699" s="169">
        <v>221</v>
      </c>
      <c r="B699" s="170" t="s">
        <v>958</v>
      </c>
      <c r="C699" s="187" t="s">
        <v>959</v>
      </c>
      <c r="D699" s="171" t="s">
        <v>249</v>
      </c>
      <c r="E699" s="172">
        <v>767.16</v>
      </c>
      <c r="F699" s="173"/>
      <c r="G699" s="174">
        <f>ROUND(E699*F699,2)</f>
        <v>0</v>
      </c>
      <c r="H699" s="173"/>
      <c r="I699" s="174">
        <f>ROUND(E699*H699,2)</f>
        <v>0</v>
      </c>
      <c r="J699" s="173"/>
      <c r="K699" s="174">
        <f>ROUND(E699*J699,2)</f>
        <v>0</v>
      </c>
      <c r="L699" s="174">
        <v>21</v>
      </c>
      <c r="M699" s="174">
        <f>G699*(1+L699/100)</f>
        <v>0</v>
      </c>
      <c r="N699" s="174">
        <v>0</v>
      </c>
      <c r="O699" s="174">
        <f>ROUND(E699*N699,2)</f>
        <v>0</v>
      </c>
      <c r="P699" s="174">
        <v>0</v>
      </c>
      <c r="Q699" s="174">
        <f>ROUND(E699*P699,2)</f>
        <v>0</v>
      </c>
      <c r="R699" s="174" t="s">
        <v>947</v>
      </c>
      <c r="S699" s="174" t="s">
        <v>150</v>
      </c>
      <c r="T699" s="175" t="s">
        <v>150</v>
      </c>
      <c r="U699" s="158">
        <v>2.8000000000000001E-2</v>
      </c>
      <c r="V699" s="158">
        <f>ROUND(E699*U699,2)</f>
        <v>21.48</v>
      </c>
      <c r="W699" s="158"/>
      <c r="X699" s="158" t="s">
        <v>142</v>
      </c>
      <c r="Y699" s="148"/>
      <c r="Z699" s="148"/>
      <c r="AA699" s="148"/>
      <c r="AB699" s="148"/>
      <c r="AC699" s="148"/>
      <c r="AD699" s="148"/>
      <c r="AE699" s="148"/>
      <c r="AF699" s="148"/>
      <c r="AG699" s="148" t="s">
        <v>143</v>
      </c>
      <c r="AH699" s="148"/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 x14ac:dyDescent="0.2">
      <c r="A700" s="155"/>
      <c r="B700" s="156"/>
      <c r="C700" s="188" t="s">
        <v>960</v>
      </c>
      <c r="D700" s="160"/>
      <c r="E700" s="161"/>
      <c r="F700" s="158"/>
      <c r="G700" s="158"/>
      <c r="H700" s="158"/>
      <c r="I700" s="158"/>
      <c r="J700" s="158"/>
      <c r="K700" s="158"/>
      <c r="L700" s="158"/>
      <c r="M700" s="158"/>
      <c r="N700" s="158"/>
      <c r="O700" s="158"/>
      <c r="P700" s="158"/>
      <c r="Q700" s="158"/>
      <c r="R700" s="158"/>
      <c r="S700" s="158"/>
      <c r="T700" s="158"/>
      <c r="U700" s="158"/>
      <c r="V700" s="158"/>
      <c r="W700" s="158"/>
      <c r="X700" s="158"/>
      <c r="Y700" s="148"/>
      <c r="Z700" s="148"/>
      <c r="AA700" s="148"/>
      <c r="AB700" s="148"/>
      <c r="AC700" s="148"/>
      <c r="AD700" s="148"/>
      <c r="AE700" s="148"/>
      <c r="AF700" s="148"/>
      <c r="AG700" s="148" t="s">
        <v>147</v>
      </c>
      <c r="AH700" s="148">
        <v>0</v>
      </c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1" x14ac:dyDescent="0.2">
      <c r="A701" s="155"/>
      <c r="B701" s="156"/>
      <c r="C701" s="188" t="s">
        <v>961</v>
      </c>
      <c r="D701" s="160"/>
      <c r="E701" s="161">
        <v>8</v>
      </c>
      <c r="F701" s="158"/>
      <c r="G701" s="158"/>
      <c r="H701" s="158"/>
      <c r="I701" s="158"/>
      <c r="J701" s="158"/>
      <c r="K701" s="158"/>
      <c r="L701" s="158"/>
      <c r="M701" s="158"/>
      <c r="N701" s="158"/>
      <c r="O701" s="158"/>
      <c r="P701" s="158"/>
      <c r="Q701" s="158"/>
      <c r="R701" s="158"/>
      <c r="S701" s="158"/>
      <c r="T701" s="158"/>
      <c r="U701" s="158"/>
      <c r="V701" s="158"/>
      <c r="W701" s="158"/>
      <c r="X701" s="158"/>
      <c r="Y701" s="148"/>
      <c r="Z701" s="148"/>
      <c r="AA701" s="148"/>
      <c r="AB701" s="148"/>
      <c r="AC701" s="148"/>
      <c r="AD701" s="148"/>
      <c r="AE701" s="148"/>
      <c r="AF701" s="148"/>
      <c r="AG701" s="148" t="s">
        <v>147</v>
      </c>
      <c r="AH701" s="148">
        <v>0</v>
      </c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ht="33.75" outlineLevel="1" x14ac:dyDescent="0.2">
      <c r="A702" s="155"/>
      <c r="B702" s="156"/>
      <c r="C702" s="188" t="s">
        <v>962</v>
      </c>
      <c r="D702" s="160"/>
      <c r="E702" s="161">
        <v>105.36</v>
      </c>
      <c r="F702" s="158"/>
      <c r="G702" s="158"/>
      <c r="H702" s="158"/>
      <c r="I702" s="158"/>
      <c r="J702" s="158"/>
      <c r="K702" s="158"/>
      <c r="L702" s="158"/>
      <c r="M702" s="158"/>
      <c r="N702" s="158"/>
      <c r="O702" s="158"/>
      <c r="P702" s="158"/>
      <c r="Q702" s="158"/>
      <c r="R702" s="158"/>
      <c r="S702" s="158"/>
      <c r="T702" s="158"/>
      <c r="U702" s="158"/>
      <c r="V702" s="158"/>
      <c r="W702" s="158"/>
      <c r="X702" s="158"/>
      <c r="Y702" s="148"/>
      <c r="Z702" s="148"/>
      <c r="AA702" s="148"/>
      <c r="AB702" s="148"/>
      <c r="AC702" s="148"/>
      <c r="AD702" s="148"/>
      <c r="AE702" s="148"/>
      <c r="AF702" s="148"/>
      <c r="AG702" s="148" t="s">
        <v>147</v>
      </c>
      <c r="AH702" s="148">
        <v>0</v>
      </c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1" x14ac:dyDescent="0.2">
      <c r="A703" s="155"/>
      <c r="B703" s="156"/>
      <c r="C703" s="188" t="s">
        <v>963</v>
      </c>
      <c r="D703" s="160"/>
      <c r="E703" s="161">
        <v>653.79999999999995</v>
      </c>
      <c r="F703" s="158"/>
      <c r="G703" s="158"/>
      <c r="H703" s="158"/>
      <c r="I703" s="158"/>
      <c r="J703" s="158"/>
      <c r="K703" s="158"/>
      <c r="L703" s="158"/>
      <c r="M703" s="158"/>
      <c r="N703" s="158"/>
      <c r="O703" s="158"/>
      <c r="P703" s="158"/>
      <c r="Q703" s="158"/>
      <c r="R703" s="158"/>
      <c r="S703" s="158"/>
      <c r="T703" s="158"/>
      <c r="U703" s="158"/>
      <c r="V703" s="158"/>
      <c r="W703" s="158"/>
      <c r="X703" s="158"/>
      <c r="Y703" s="148"/>
      <c r="Z703" s="148"/>
      <c r="AA703" s="148"/>
      <c r="AB703" s="148"/>
      <c r="AC703" s="148"/>
      <c r="AD703" s="148"/>
      <c r="AE703" s="148"/>
      <c r="AF703" s="148"/>
      <c r="AG703" s="148" t="s">
        <v>147</v>
      </c>
      <c r="AH703" s="148">
        <v>0</v>
      </c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outlineLevel="1" x14ac:dyDescent="0.2">
      <c r="A704" s="169">
        <v>222</v>
      </c>
      <c r="B704" s="170" t="s">
        <v>964</v>
      </c>
      <c r="C704" s="187" t="s">
        <v>965</v>
      </c>
      <c r="D704" s="171" t="s">
        <v>476</v>
      </c>
      <c r="E704" s="172">
        <v>1931.6466</v>
      </c>
      <c r="F704" s="173"/>
      <c r="G704" s="174">
        <f>ROUND(E704*F704,2)</f>
        <v>0</v>
      </c>
      <c r="H704" s="173"/>
      <c r="I704" s="174">
        <f>ROUND(E704*H704,2)</f>
        <v>0</v>
      </c>
      <c r="J704" s="173"/>
      <c r="K704" s="174">
        <f>ROUND(E704*J704,2)</f>
        <v>0</v>
      </c>
      <c r="L704" s="174">
        <v>21</v>
      </c>
      <c r="M704" s="174">
        <f>G704*(1+L704/100)</f>
        <v>0</v>
      </c>
      <c r="N704" s="174">
        <v>6.0000000000000002E-5</v>
      </c>
      <c r="O704" s="174">
        <f>ROUND(E704*N704,2)</f>
        <v>0.12</v>
      </c>
      <c r="P704" s="174">
        <v>0</v>
      </c>
      <c r="Q704" s="174">
        <f>ROUND(E704*P704,2)</f>
        <v>0</v>
      </c>
      <c r="R704" s="174" t="s">
        <v>947</v>
      </c>
      <c r="S704" s="174" t="s">
        <v>150</v>
      </c>
      <c r="T704" s="175" t="s">
        <v>150</v>
      </c>
      <c r="U704" s="158">
        <v>0.22</v>
      </c>
      <c r="V704" s="158">
        <f>ROUND(E704*U704,2)</f>
        <v>424.96</v>
      </c>
      <c r="W704" s="158"/>
      <c r="X704" s="158" t="s">
        <v>142</v>
      </c>
      <c r="Y704" s="148"/>
      <c r="Z704" s="148"/>
      <c r="AA704" s="148"/>
      <c r="AB704" s="148"/>
      <c r="AC704" s="148"/>
      <c r="AD704" s="148"/>
      <c r="AE704" s="148"/>
      <c r="AF704" s="148"/>
      <c r="AG704" s="148" t="s">
        <v>143</v>
      </c>
      <c r="AH704" s="148"/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1" x14ac:dyDescent="0.2">
      <c r="A705" s="155"/>
      <c r="B705" s="156"/>
      <c r="C705" s="188" t="s">
        <v>966</v>
      </c>
      <c r="D705" s="160"/>
      <c r="E705" s="161"/>
      <c r="F705" s="158"/>
      <c r="G705" s="158"/>
      <c r="H705" s="158"/>
      <c r="I705" s="158"/>
      <c r="J705" s="158"/>
      <c r="K705" s="158"/>
      <c r="L705" s="158"/>
      <c r="M705" s="158"/>
      <c r="N705" s="158"/>
      <c r="O705" s="158"/>
      <c r="P705" s="158"/>
      <c r="Q705" s="158"/>
      <c r="R705" s="158"/>
      <c r="S705" s="158"/>
      <c r="T705" s="158"/>
      <c r="U705" s="158"/>
      <c r="V705" s="158"/>
      <c r="W705" s="158"/>
      <c r="X705" s="158"/>
      <c r="Y705" s="148"/>
      <c r="Z705" s="148"/>
      <c r="AA705" s="148"/>
      <c r="AB705" s="148"/>
      <c r="AC705" s="148"/>
      <c r="AD705" s="148"/>
      <c r="AE705" s="148"/>
      <c r="AF705" s="148"/>
      <c r="AG705" s="148" t="s">
        <v>147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 x14ac:dyDescent="0.2">
      <c r="A706" s="155"/>
      <c r="B706" s="156"/>
      <c r="C706" s="188" t="s">
        <v>967</v>
      </c>
      <c r="D706" s="160"/>
      <c r="E706" s="161">
        <v>83.16</v>
      </c>
      <c r="F706" s="158"/>
      <c r="G706" s="158"/>
      <c r="H706" s="158"/>
      <c r="I706" s="158"/>
      <c r="J706" s="158"/>
      <c r="K706" s="158"/>
      <c r="L706" s="158"/>
      <c r="M706" s="158"/>
      <c r="N706" s="158"/>
      <c r="O706" s="158"/>
      <c r="P706" s="158"/>
      <c r="Q706" s="158"/>
      <c r="R706" s="158"/>
      <c r="S706" s="158"/>
      <c r="T706" s="158"/>
      <c r="U706" s="158"/>
      <c r="V706" s="158"/>
      <c r="W706" s="158"/>
      <c r="X706" s="158"/>
      <c r="Y706" s="148"/>
      <c r="Z706" s="148"/>
      <c r="AA706" s="148"/>
      <c r="AB706" s="148"/>
      <c r="AC706" s="148"/>
      <c r="AD706" s="148"/>
      <c r="AE706" s="148"/>
      <c r="AF706" s="148"/>
      <c r="AG706" s="148" t="s">
        <v>147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1" x14ac:dyDescent="0.2">
      <c r="A707" s="155"/>
      <c r="B707" s="156"/>
      <c r="C707" s="188" t="s">
        <v>968</v>
      </c>
      <c r="D707" s="160"/>
      <c r="E707" s="161">
        <v>211.86660000000001</v>
      </c>
      <c r="F707" s="158"/>
      <c r="G707" s="158"/>
      <c r="H707" s="158"/>
      <c r="I707" s="158"/>
      <c r="J707" s="158"/>
      <c r="K707" s="158"/>
      <c r="L707" s="158"/>
      <c r="M707" s="158"/>
      <c r="N707" s="158"/>
      <c r="O707" s="158"/>
      <c r="P707" s="158"/>
      <c r="Q707" s="158"/>
      <c r="R707" s="158"/>
      <c r="S707" s="158"/>
      <c r="T707" s="158"/>
      <c r="U707" s="158"/>
      <c r="V707" s="158"/>
      <c r="W707" s="158"/>
      <c r="X707" s="158"/>
      <c r="Y707" s="148"/>
      <c r="Z707" s="148"/>
      <c r="AA707" s="148"/>
      <c r="AB707" s="148"/>
      <c r="AC707" s="148"/>
      <c r="AD707" s="148"/>
      <c r="AE707" s="148"/>
      <c r="AF707" s="148"/>
      <c r="AG707" s="148" t="s">
        <v>147</v>
      </c>
      <c r="AH707" s="148">
        <v>0</v>
      </c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1" x14ac:dyDescent="0.2">
      <c r="A708" s="155"/>
      <c r="B708" s="156"/>
      <c r="C708" s="188" t="s">
        <v>969</v>
      </c>
      <c r="D708" s="160"/>
      <c r="E708" s="161">
        <v>154.66</v>
      </c>
      <c r="F708" s="158"/>
      <c r="G708" s="158"/>
      <c r="H708" s="158"/>
      <c r="I708" s="158"/>
      <c r="J708" s="158"/>
      <c r="K708" s="158"/>
      <c r="L708" s="158"/>
      <c r="M708" s="158"/>
      <c r="N708" s="158"/>
      <c r="O708" s="158"/>
      <c r="P708" s="158"/>
      <c r="Q708" s="158"/>
      <c r="R708" s="158"/>
      <c r="S708" s="158"/>
      <c r="T708" s="158"/>
      <c r="U708" s="158"/>
      <c r="V708" s="158"/>
      <c r="W708" s="158"/>
      <c r="X708" s="158"/>
      <c r="Y708" s="148"/>
      <c r="Z708" s="148"/>
      <c r="AA708" s="148"/>
      <c r="AB708" s="148"/>
      <c r="AC708" s="148"/>
      <c r="AD708" s="148"/>
      <c r="AE708" s="148"/>
      <c r="AF708" s="148"/>
      <c r="AG708" s="148" t="s">
        <v>147</v>
      </c>
      <c r="AH708" s="148">
        <v>0</v>
      </c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1" x14ac:dyDescent="0.2">
      <c r="A709" s="155"/>
      <c r="B709" s="156"/>
      <c r="C709" s="188" t="s">
        <v>970</v>
      </c>
      <c r="D709" s="160"/>
      <c r="E709" s="161">
        <v>46.53</v>
      </c>
      <c r="F709" s="158"/>
      <c r="G709" s="158"/>
      <c r="H709" s="158"/>
      <c r="I709" s="158"/>
      <c r="J709" s="158"/>
      <c r="K709" s="158"/>
      <c r="L709" s="158"/>
      <c r="M709" s="158"/>
      <c r="N709" s="158"/>
      <c r="O709" s="158"/>
      <c r="P709" s="158"/>
      <c r="Q709" s="158"/>
      <c r="R709" s="158"/>
      <c r="S709" s="158"/>
      <c r="T709" s="158"/>
      <c r="U709" s="158"/>
      <c r="V709" s="158"/>
      <c r="W709" s="158"/>
      <c r="X709" s="158"/>
      <c r="Y709" s="148"/>
      <c r="Z709" s="148"/>
      <c r="AA709" s="148"/>
      <c r="AB709" s="148"/>
      <c r="AC709" s="148"/>
      <c r="AD709" s="148"/>
      <c r="AE709" s="148"/>
      <c r="AF709" s="148"/>
      <c r="AG709" s="148" t="s">
        <v>147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1" x14ac:dyDescent="0.2">
      <c r="A710" s="155"/>
      <c r="B710" s="156"/>
      <c r="C710" s="188" t="s">
        <v>971</v>
      </c>
      <c r="D710" s="160"/>
      <c r="E710" s="161">
        <v>560.9</v>
      </c>
      <c r="F710" s="158"/>
      <c r="G710" s="158"/>
      <c r="H710" s="158"/>
      <c r="I710" s="158"/>
      <c r="J710" s="158"/>
      <c r="K710" s="158"/>
      <c r="L710" s="158"/>
      <c r="M710" s="158"/>
      <c r="N710" s="158"/>
      <c r="O710" s="158"/>
      <c r="P710" s="158"/>
      <c r="Q710" s="158"/>
      <c r="R710" s="158"/>
      <c r="S710" s="158"/>
      <c r="T710" s="158"/>
      <c r="U710" s="158"/>
      <c r="V710" s="158"/>
      <c r="W710" s="158"/>
      <c r="X710" s="158"/>
      <c r="Y710" s="148"/>
      <c r="Z710" s="148"/>
      <c r="AA710" s="148"/>
      <c r="AB710" s="148"/>
      <c r="AC710" s="148"/>
      <c r="AD710" s="148"/>
      <c r="AE710" s="148"/>
      <c r="AF710" s="148"/>
      <c r="AG710" s="148" t="s">
        <v>147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 x14ac:dyDescent="0.2">
      <c r="A711" s="155"/>
      <c r="B711" s="156"/>
      <c r="C711" s="188" t="s">
        <v>972</v>
      </c>
      <c r="D711" s="160"/>
      <c r="E711" s="161">
        <v>874.53</v>
      </c>
      <c r="F711" s="158"/>
      <c r="G711" s="158"/>
      <c r="H711" s="158"/>
      <c r="I711" s="158"/>
      <c r="J711" s="158"/>
      <c r="K711" s="158"/>
      <c r="L711" s="158"/>
      <c r="M711" s="158"/>
      <c r="N711" s="158"/>
      <c r="O711" s="158"/>
      <c r="P711" s="158"/>
      <c r="Q711" s="158"/>
      <c r="R711" s="158"/>
      <c r="S711" s="158"/>
      <c r="T711" s="158"/>
      <c r="U711" s="158"/>
      <c r="V711" s="158"/>
      <c r="W711" s="158"/>
      <c r="X711" s="158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147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 x14ac:dyDescent="0.2">
      <c r="A712" s="169">
        <v>223</v>
      </c>
      <c r="B712" s="170" t="s">
        <v>973</v>
      </c>
      <c r="C712" s="187" t="s">
        <v>974</v>
      </c>
      <c r="D712" s="171" t="s">
        <v>476</v>
      </c>
      <c r="E712" s="172">
        <v>549.822</v>
      </c>
      <c r="F712" s="173"/>
      <c r="G712" s="174">
        <f>ROUND(E712*F712,2)</f>
        <v>0</v>
      </c>
      <c r="H712" s="173"/>
      <c r="I712" s="174">
        <f>ROUND(E712*H712,2)</f>
        <v>0</v>
      </c>
      <c r="J712" s="173"/>
      <c r="K712" s="174">
        <f>ROUND(E712*J712,2)</f>
        <v>0</v>
      </c>
      <c r="L712" s="174">
        <v>21</v>
      </c>
      <c r="M712" s="174">
        <f>G712*(1+L712/100)</f>
        <v>0</v>
      </c>
      <c r="N712" s="174">
        <v>5.0000000000000002E-5</v>
      </c>
      <c r="O712" s="174">
        <f>ROUND(E712*N712,2)</f>
        <v>0.03</v>
      </c>
      <c r="P712" s="174">
        <v>0</v>
      </c>
      <c r="Q712" s="174">
        <f>ROUND(E712*P712,2)</f>
        <v>0</v>
      </c>
      <c r="R712" s="174" t="s">
        <v>947</v>
      </c>
      <c r="S712" s="174" t="s">
        <v>150</v>
      </c>
      <c r="T712" s="175" t="s">
        <v>150</v>
      </c>
      <c r="U712" s="158">
        <v>0.1</v>
      </c>
      <c r="V712" s="158">
        <f>ROUND(E712*U712,2)</f>
        <v>54.98</v>
      </c>
      <c r="W712" s="158"/>
      <c r="X712" s="158" t="s">
        <v>142</v>
      </c>
      <c r="Y712" s="148"/>
      <c r="Z712" s="148"/>
      <c r="AA712" s="148"/>
      <c r="AB712" s="148"/>
      <c r="AC712" s="148"/>
      <c r="AD712" s="148"/>
      <c r="AE712" s="148"/>
      <c r="AF712" s="148"/>
      <c r="AG712" s="148" t="s">
        <v>143</v>
      </c>
      <c r="AH712" s="148"/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 x14ac:dyDescent="0.2">
      <c r="A713" s="155"/>
      <c r="B713" s="156"/>
      <c r="C713" s="188" t="s">
        <v>975</v>
      </c>
      <c r="D713" s="160"/>
      <c r="E713" s="161">
        <v>330.38200000000001</v>
      </c>
      <c r="F713" s="158"/>
      <c r="G713" s="158"/>
      <c r="H713" s="158"/>
      <c r="I713" s="158"/>
      <c r="J713" s="158"/>
      <c r="K713" s="158"/>
      <c r="L713" s="158"/>
      <c r="M713" s="158"/>
      <c r="N713" s="158"/>
      <c r="O713" s="158"/>
      <c r="P713" s="158"/>
      <c r="Q713" s="158"/>
      <c r="R713" s="158"/>
      <c r="S713" s="158"/>
      <c r="T713" s="158"/>
      <c r="U713" s="158"/>
      <c r="V713" s="158"/>
      <c r="W713" s="158"/>
      <c r="X713" s="158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147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1" x14ac:dyDescent="0.2">
      <c r="A714" s="155"/>
      <c r="B714" s="156"/>
      <c r="C714" s="188" t="s">
        <v>976</v>
      </c>
      <c r="D714" s="160"/>
      <c r="E714" s="161">
        <v>219.44</v>
      </c>
      <c r="F714" s="158"/>
      <c r="G714" s="158"/>
      <c r="H714" s="158"/>
      <c r="I714" s="158"/>
      <c r="J714" s="158"/>
      <c r="K714" s="158"/>
      <c r="L714" s="158"/>
      <c r="M714" s="158"/>
      <c r="N714" s="158"/>
      <c r="O714" s="158"/>
      <c r="P714" s="158"/>
      <c r="Q714" s="158"/>
      <c r="R714" s="158"/>
      <c r="S714" s="158"/>
      <c r="T714" s="158"/>
      <c r="U714" s="158"/>
      <c r="V714" s="158"/>
      <c r="W714" s="158"/>
      <c r="X714" s="158"/>
      <c r="Y714" s="148"/>
      <c r="Z714" s="148"/>
      <c r="AA714" s="148"/>
      <c r="AB714" s="148"/>
      <c r="AC714" s="148"/>
      <c r="AD714" s="148"/>
      <c r="AE714" s="148"/>
      <c r="AF714" s="148"/>
      <c r="AG714" s="148" t="s">
        <v>147</v>
      </c>
      <c r="AH714" s="148">
        <v>0</v>
      </c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 x14ac:dyDescent="0.2">
      <c r="A715" s="169">
        <v>224</v>
      </c>
      <c r="B715" s="170" t="s">
        <v>977</v>
      </c>
      <c r="C715" s="187" t="s">
        <v>978</v>
      </c>
      <c r="D715" s="171" t="s">
        <v>476</v>
      </c>
      <c r="E715" s="172">
        <v>134.19200000000001</v>
      </c>
      <c r="F715" s="173"/>
      <c r="G715" s="174">
        <f>ROUND(E715*F715,2)</f>
        <v>0</v>
      </c>
      <c r="H715" s="173"/>
      <c r="I715" s="174">
        <f>ROUND(E715*H715,2)</f>
        <v>0</v>
      </c>
      <c r="J715" s="173"/>
      <c r="K715" s="174">
        <f>ROUND(E715*J715,2)</f>
        <v>0</v>
      </c>
      <c r="L715" s="174">
        <v>21</v>
      </c>
      <c r="M715" s="174">
        <f>G715*(1+L715/100)</f>
        <v>0</v>
      </c>
      <c r="N715" s="174">
        <v>5.0000000000000002E-5</v>
      </c>
      <c r="O715" s="174">
        <f>ROUND(E715*N715,2)</f>
        <v>0.01</v>
      </c>
      <c r="P715" s="174">
        <v>0</v>
      </c>
      <c r="Q715" s="174">
        <f>ROUND(E715*P715,2)</f>
        <v>0</v>
      </c>
      <c r="R715" s="174" t="s">
        <v>947</v>
      </c>
      <c r="S715" s="174" t="s">
        <v>150</v>
      </c>
      <c r="T715" s="175" t="s">
        <v>150</v>
      </c>
      <c r="U715" s="158">
        <v>0.08</v>
      </c>
      <c r="V715" s="158">
        <f>ROUND(E715*U715,2)</f>
        <v>10.74</v>
      </c>
      <c r="W715" s="158"/>
      <c r="X715" s="158" t="s">
        <v>142</v>
      </c>
      <c r="Y715" s="148"/>
      <c r="Z715" s="148"/>
      <c r="AA715" s="148"/>
      <c r="AB715" s="148"/>
      <c r="AC715" s="148"/>
      <c r="AD715" s="148"/>
      <c r="AE715" s="148"/>
      <c r="AF715" s="148"/>
      <c r="AG715" s="148" t="s">
        <v>143</v>
      </c>
      <c r="AH715" s="148"/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1" x14ac:dyDescent="0.2">
      <c r="A716" s="155"/>
      <c r="B716" s="156"/>
      <c r="C716" s="188" t="s">
        <v>979</v>
      </c>
      <c r="D716" s="160"/>
      <c r="E716" s="161">
        <v>20.591999999999999</v>
      </c>
      <c r="F716" s="158"/>
      <c r="G716" s="158"/>
      <c r="H716" s="158"/>
      <c r="I716" s="158"/>
      <c r="J716" s="158"/>
      <c r="K716" s="158"/>
      <c r="L716" s="158"/>
      <c r="M716" s="158"/>
      <c r="N716" s="158"/>
      <c r="O716" s="158"/>
      <c r="P716" s="158"/>
      <c r="Q716" s="158"/>
      <c r="R716" s="158"/>
      <c r="S716" s="158"/>
      <c r="T716" s="158"/>
      <c r="U716" s="158"/>
      <c r="V716" s="158"/>
      <c r="W716" s="158"/>
      <c r="X716" s="158"/>
      <c r="Y716" s="148"/>
      <c r="Z716" s="148"/>
      <c r="AA716" s="148"/>
      <c r="AB716" s="148"/>
      <c r="AC716" s="148"/>
      <c r="AD716" s="148"/>
      <c r="AE716" s="148"/>
      <c r="AF716" s="148"/>
      <c r="AG716" s="148" t="s">
        <v>147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1" x14ac:dyDescent="0.2">
      <c r="A717" s="155"/>
      <c r="B717" s="156"/>
      <c r="C717" s="188" t="s">
        <v>966</v>
      </c>
      <c r="D717" s="160"/>
      <c r="E717" s="161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48"/>
      <c r="Z717" s="148"/>
      <c r="AA717" s="148"/>
      <c r="AB717" s="148"/>
      <c r="AC717" s="148"/>
      <c r="AD717" s="148"/>
      <c r="AE717" s="148"/>
      <c r="AF717" s="148"/>
      <c r="AG717" s="148" t="s">
        <v>147</v>
      </c>
      <c r="AH717" s="148">
        <v>0</v>
      </c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ht="22.5" outlineLevel="1" x14ac:dyDescent="0.2">
      <c r="A718" s="155"/>
      <c r="B718" s="156"/>
      <c r="C718" s="188" t="s">
        <v>980</v>
      </c>
      <c r="D718" s="160"/>
      <c r="E718" s="161">
        <v>24</v>
      </c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147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1" x14ac:dyDescent="0.2">
      <c r="A719" s="155"/>
      <c r="B719" s="156"/>
      <c r="C719" s="188" t="s">
        <v>981</v>
      </c>
      <c r="D719" s="160"/>
      <c r="E719" s="161">
        <v>57.6</v>
      </c>
      <c r="F719" s="158"/>
      <c r="G719" s="158"/>
      <c r="H719" s="158"/>
      <c r="I719" s="158"/>
      <c r="J719" s="158"/>
      <c r="K719" s="158"/>
      <c r="L719" s="158"/>
      <c r="M719" s="158"/>
      <c r="N719" s="158"/>
      <c r="O719" s="158"/>
      <c r="P719" s="158"/>
      <c r="Q719" s="158"/>
      <c r="R719" s="158"/>
      <c r="S719" s="158"/>
      <c r="T719" s="158"/>
      <c r="U719" s="158"/>
      <c r="V719" s="158"/>
      <c r="W719" s="158"/>
      <c r="X719" s="158"/>
      <c r="Y719" s="148"/>
      <c r="Z719" s="148"/>
      <c r="AA719" s="148"/>
      <c r="AB719" s="148"/>
      <c r="AC719" s="148"/>
      <c r="AD719" s="148"/>
      <c r="AE719" s="148"/>
      <c r="AF719" s="148"/>
      <c r="AG719" s="148" t="s">
        <v>147</v>
      </c>
      <c r="AH719" s="148">
        <v>0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1" x14ac:dyDescent="0.2">
      <c r="A720" s="155"/>
      <c r="B720" s="156"/>
      <c r="C720" s="188" t="s">
        <v>982</v>
      </c>
      <c r="D720" s="160"/>
      <c r="E720" s="161">
        <v>32</v>
      </c>
      <c r="F720" s="158"/>
      <c r="G720" s="158"/>
      <c r="H720" s="158"/>
      <c r="I720" s="158"/>
      <c r="J720" s="158"/>
      <c r="K720" s="158"/>
      <c r="L720" s="158"/>
      <c r="M720" s="158"/>
      <c r="N720" s="158"/>
      <c r="O720" s="158"/>
      <c r="P720" s="158"/>
      <c r="Q720" s="158"/>
      <c r="R720" s="158"/>
      <c r="S720" s="158"/>
      <c r="T720" s="158"/>
      <c r="U720" s="158"/>
      <c r="V720" s="158"/>
      <c r="W720" s="158"/>
      <c r="X720" s="158"/>
      <c r="Y720" s="148"/>
      <c r="Z720" s="148"/>
      <c r="AA720" s="148"/>
      <c r="AB720" s="148"/>
      <c r="AC720" s="148"/>
      <c r="AD720" s="148"/>
      <c r="AE720" s="148"/>
      <c r="AF720" s="148"/>
      <c r="AG720" s="148" t="s">
        <v>147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1" x14ac:dyDescent="0.2">
      <c r="A721" s="169">
        <v>225</v>
      </c>
      <c r="B721" s="170" t="s">
        <v>983</v>
      </c>
      <c r="C721" s="187" t="s">
        <v>984</v>
      </c>
      <c r="D721" s="171" t="s">
        <v>476</v>
      </c>
      <c r="E721" s="172">
        <v>6.6</v>
      </c>
      <c r="F721" s="173"/>
      <c r="G721" s="174">
        <f>ROUND(E721*F721,2)</f>
        <v>0</v>
      </c>
      <c r="H721" s="173"/>
      <c r="I721" s="174">
        <f>ROUND(E721*H721,2)</f>
        <v>0</v>
      </c>
      <c r="J721" s="173"/>
      <c r="K721" s="174">
        <f>ROUND(E721*J721,2)</f>
        <v>0</v>
      </c>
      <c r="L721" s="174">
        <v>21</v>
      </c>
      <c r="M721" s="174">
        <f>G721*(1+L721/100)</f>
        <v>0</v>
      </c>
      <c r="N721" s="174">
        <v>5.0000000000000002E-5</v>
      </c>
      <c r="O721" s="174">
        <f>ROUND(E721*N721,2)</f>
        <v>0</v>
      </c>
      <c r="P721" s="174">
        <v>0</v>
      </c>
      <c r="Q721" s="174">
        <f>ROUND(E721*P721,2)</f>
        <v>0</v>
      </c>
      <c r="R721" s="174" t="s">
        <v>947</v>
      </c>
      <c r="S721" s="174" t="s">
        <v>150</v>
      </c>
      <c r="T721" s="175" t="s">
        <v>150</v>
      </c>
      <c r="U721" s="158">
        <v>0.05</v>
      </c>
      <c r="V721" s="158">
        <f>ROUND(E721*U721,2)</f>
        <v>0.33</v>
      </c>
      <c r="W721" s="158"/>
      <c r="X721" s="158" t="s">
        <v>142</v>
      </c>
      <c r="Y721" s="148"/>
      <c r="Z721" s="148"/>
      <c r="AA721" s="148"/>
      <c r="AB721" s="148"/>
      <c r="AC721" s="148"/>
      <c r="AD721" s="148"/>
      <c r="AE721" s="148"/>
      <c r="AF721" s="148"/>
      <c r="AG721" s="148" t="s">
        <v>143</v>
      </c>
      <c r="AH721" s="148"/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1" x14ac:dyDescent="0.2">
      <c r="A722" s="155"/>
      <c r="B722" s="156"/>
      <c r="C722" s="188" t="s">
        <v>985</v>
      </c>
      <c r="D722" s="160"/>
      <c r="E722" s="161">
        <v>6.6</v>
      </c>
      <c r="F722" s="158"/>
      <c r="G722" s="158"/>
      <c r="H722" s="158"/>
      <c r="I722" s="158"/>
      <c r="J722" s="158"/>
      <c r="K722" s="158"/>
      <c r="L722" s="158"/>
      <c r="M722" s="158"/>
      <c r="N722" s="158"/>
      <c r="O722" s="158"/>
      <c r="P722" s="158"/>
      <c r="Q722" s="158"/>
      <c r="R722" s="158"/>
      <c r="S722" s="158"/>
      <c r="T722" s="158"/>
      <c r="U722" s="158"/>
      <c r="V722" s="158"/>
      <c r="W722" s="158"/>
      <c r="X722" s="158"/>
      <c r="Y722" s="148"/>
      <c r="Z722" s="148"/>
      <c r="AA722" s="148"/>
      <c r="AB722" s="148"/>
      <c r="AC722" s="148"/>
      <c r="AD722" s="148"/>
      <c r="AE722" s="148"/>
      <c r="AF722" s="148"/>
      <c r="AG722" s="148" t="s">
        <v>147</v>
      </c>
      <c r="AH722" s="148">
        <v>0</v>
      </c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outlineLevel="1" x14ac:dyDescent="0.2">
      <c r="A723" s="155"/>
      <c r="B723" s="156"/>
      <c r="C723" s="188" t="s">
        <v>966</v>
      </c>
      <c r="D723" s="160"/>
      <c r="E723" s="161"/>
      <c r="F723" s="158"/>
      <c r="G723" s="158"/>
      <c r="H723" s="158"/>
      <c r="I723" s="158"/>
      <c r="J723" s="158"/>
      <c r="K723" s="158"/>
      <c r="L723" s="158"/>
      <c r="M723" s="158"/>
      <c r="N723" s="158"/>
      <c r="O723" s="158"/>
      <c r="P723" s="158"/>
      <c r="Q723" s="158"/>
      <c r="R723" s="158"/>
      <c r="S723" s="158"/>
      <c r="T723" s="158"/>
      <c r="U723" s="158"/>
      <c r="V723" s="158"/>
      <c r="W723" s="158"/>
      <c r="X723" s="158"/>
      <c r="Y723" s="148"/>
      <c r="Z723" s="148"/>
      <c r="AA723" s="148"/>
      <c r="AB723" s="148"/>
      <c r="AC723" s="148"/>
      <c r="AD723" s="148"/>
      <c r="AE723" s="148"/>
      <c r="AF723" s="148"/>
      <c r="AG723" s="148" t="s">
        <v>147</v>
      </c>
      <c r="AH723" s="148">
        <v>0</v>
      </c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ht="22.5" outlineLevel="1" x14ac:dyDescent="0.2">
      <c r="A724" s="169">
        <v>226</v>
      </c>
      <c r="B724" s="170" t="s">
        <v>986</v>
      </c>
      <c r="C724" s="187" t="s">
        <v>987</v>
      </c>
      <c r="D724" s="171" t="s">
        <v>476</v>
      </c>
      <c r="E724" s="172">
        <v>64</v>
      </c>
      <c r="F724" s="173"/>
      <c r="G724" s="174">
        <f>ROUND(E724*F724,2)</f>
        <v>0</v>
      </c>
      <c r="H724" s="173"/>
      <c r="I724" s="174">
        <f>ROUND(E724*H724,2)</f>
        <v>0</v>
      </c>
      <c r="J724" s="173"/>
      <c r="K724" s="174">
        <f>ROUND(E724*J724,2)</f>
        <v>0</v>
      </c>
      <c r="L724" s="174">
        <v>21</v>
      </c>
      <c r="M724" s="174">
        <f>G724*(1+L724/100)</f>
        <v>0</v>
      </c>
      <c r="N724" s="174">
        <v>5.0000000000000002E-5</v>
      </c>
      <c r="O724" s="174">
        <f>ROUND(E724*N724,2)</f>
        <v>0</v>
      </c>
      <c r="P724" s="174">
        <v>1E-3</v>
      </c>
      <c r="Q724" s="174">
        <f>ROUND(E724*P724,2)</f>
        <v>0.06</v>
      </c>
      <c r="R724" s="174" t="s">
        <v>947</v>
      </c>
      <c r="S724" s="174" t="s">
        <v>150</v>
      </c>
      <c r="T724" s="175" t="s">
        <v>150</v>
      </c>
      <c r="U724" s="158">
        <v>9.7000000000000003E-2</v>
      </c>
      <c r="V724" s="158">
        <f>ROUND(E724*U724,2)</f>
        <v>6.21</v>
      </c>
      <c r="W724" s="158"/>
      <c r="X724" s="158" t="s">
        <v>142</v>
      </c>
      <c r="Y724" s="148"/>
      <c r="Z724" s="148"/>
      <c r="AA724" s="148"/>
      <c r="AB724" s="148"/>
      <c r="AC724" s="148"/>
      <c r="AD724" s="148"/>
      <c r="AE724" s="148"/>
      <c r="AF724" s="148"/>
      <c r="AG724" s="148" t="s">
        <v>143</v>
      </c>
      <c r="AH724" s="148"/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1" x14ac:dyDescent="0.2">
      <c r="A725" s="155"/>
      <c r="B725" s="156"/>
      <c r="C725" s="188" t="s">
        <v>988</v>
      </c>
      <c r="D725" s="160"/>
      <c r="E725" s="161">
        <v>64</v>
      </c>
      <c r="F725" s="158"/>
      <c r="G725" s="158"/>
      <c r="H725" s="158"/>
      <c r="I725" s="158"/>
      <c r="J725" s="158"/>
      <c r="K725" s="158"/>
      <c r="L725" s="158"/>
      <c r="M725" s="158"/>
      <c r="N725" s="158"/>
      <c r="O725" s="158"/>
      <c r="P725" s="158"/>
      <c r="Q725" s="158"/>
      <c r="R725" s="158"/>
      <c r="S725" s="158"/>
      <c r="T725" s="158"/>
      <c r="U725" s="158"/>
      <c r="V725" s="158"/>
      <c r="W725" s="158"/>
      <c r="X725" s="158"/>
      <c r="Y725" s="148"/>
      <c r="Z725" s="148"/>
      <c r="AA725" s="148"/>
      <c r="AB725" s="148"/>
      <c r="AC725" s="148"/>
      <c r="AD725" s="148"/>
      <c r="AE725" s="148"/>
      <c r="AF725" s="148"/>
      <c r="AG725" s="148" t="s">
        <v>147</v>
      </c>
      <c r="AH725" s="148">
        <v>0</v>
      </c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1" x14ac:dyDescent="0.2">
      <c r="A726" s="177">
        <v>227</v>
      </c>
      <c r="B726" s="178" t="s">
        <v>989</v>
      </c>
      <c r="C726" s="189" t="s">
        <v>990</v>
      </c>
      <c r="D726" s="179" t="s">
        <v>697</v>
      </c>
      <c r="E726" s="180">
        <v>1</v>
      </c>
      <c r="F726" s="181"/>
      <c r="G726" s="182">
        <f>ROUND(E726*F726,2)</f>
        <v>0</v>
      </c>
      <c r="H726" s="181"/>
      <c r="I726" s="182">
        <f>ROUND(E726*H726,2)</f>
        <v>0</v>
      </c>
      <c r="J726" s="181"/>
      <c r="K726" s="182">
        <f>ROUND(E726*J726,2)</f>
        <v>0</v>
      </c>
      <c r="L726" s="182">
        <v>21</v>
      </c>
      <c r="M726" s="182">
        <f>G726*(1+L726/100)</f>
        <v>0</v>
      </c>
      <c r="N726" s="182">
        <v>0</v>
      </c>
      <c r="O726" s="182">
        <f>ROUND(E726*N726,2)</f>
        <v>0</v>
      </c>
      <c r="P726" s="182">
        <v>0</v>
      </c>
      <c r="Q726" s="182">
        <f>ROUND(E726*P726,2)</f>
        <v>0</v>
      </c>
      <c r="R726" s="182"/>
      <c r="S726" s="182" t="s">
        <v>259</v>
      </c>
      <c r="T726" s="183" t="s">
        <v>264</v>
      </c>
      <c r="U726" s="158">
        <v>0</v>
      </c>
      <c r="V726" s="158">
        <f>ROUND(E726*U726,2)</f>
        <v>0</v>
      </c>
      <c r="W726" s="158"/>
      <c r="X726" s="158" t="s">
        <v>142</v>
      </c>
      <c r="Y726" s="148"/>
      <c r="Z726" s="148"/>
      <c r="AA726" s="148"/>
      <c r="AB726" s="148"/>
      <c r="AC726" s="148"/>
      <c r="AD726" s="148"/>
      <c r="AE726" s="148"/>
      <c r="AF726" s="148"/>
      <c r="AG726" s="148" t="s">
        <v>143</v>
      </c>
      <c r="AH726" s="148"/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1" x14ac:dyDescent="0.2">
      <c r="A727" s="169">
        <v>228</v>
      </c>
      <c r="B727" s="170" t="s">
        <v>991</v>
      </c>
      <c r="C727" s="187" t="s">
        <v>992</v>
      </c>
      <c r="D727" s="171" t="s">
        <v>666</v>
      </c>
      <c r="E727" s="172">
        <v>1</v>
      </c>
      <c r="F727" s="173"/>
      <c r="G727" s="174">
        <f>ROUND(E727*F727,2)</f>
        <v>0</v>
      </c>
      <c r="H727" s="173"/>
      <c r="I727" s="174">
        <f>ROUND(E727*H727,2)</f>
        <v>0</v>
      </c>
      <c r="J727" s="173"/>
      <c r="K727" s="174">
        <f>ROUND(E727*J727,2)</f>
        <v>0</v>
      </c>
      <c r="L727" s="174">
        <v>21</v>
      </c>
      <c r="M727" s="174">
        <f>G727*(1+L727/100)</f>
        <v>0</v>
      </c>
      <c r="N727" s="174">
        <v>0</v>
      </c>
      <c r="O727" s="174">
        <f>ROUND(E727*N727,2)</f>
        <v>0</v>
      </c>
      <c r="P727" s="174">
        <v>0</v>
      </c>
      <c r="Q727" s="174">
        <f>ROUND(E727*P727,2)</f>
        <v>0</v>
      </c>
      <c r="R727" s="174"/>
      <c r="S727" s="174" t="s">
        <v>259</v>
      </c>
      <c r="T727" s="175" t="s">
        <v>264</v>
      </c>
      <c r="U727" s="158">
        <v>0</v>
      </c>
      <c r="V727" s="158">
        <f>ROUND(E727*U727,2)</f>
        <v>0</v>
      </c>
      <c r="W727" s="158"/>
      <c r="X727" s="158" t="s">
        <v>142</v>
      </c>
      <c r="Y727" s="148"/>
      <c r="Z727" s="148"/>
      <c r="AA727" s="148"/>
      <c r="AB727" s="148"/>
      <c r="AC727" s="148"/>
      <c r="AD727" s="148"/>
      <c r="AE727" s="148"/>
      <c r="AF727" s="148"/>
      <c r="AG727" s="148" t="s">
        <v>143</v>
      </c>
      <c r="AH727" s="148"/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 x14ac:dyDescent="0.2">
      <c r="A728" s="155"/>
      <c r="B728" s="156"/>
      <c r="C728" s="188" t="s">
        <v>993</v>
      </c>
      <c r="D728" s="160"/>
      <c r="E728" s="161"/>
      <c r="F728" s="158"/>
      <c r="G728" s="158"/>
      <c r="H728" s="158"/>
      <c r="I728" s="158"/>
      <c r="J728" s="158"/>
      <c r="K728" s="158"/>
      <c r="L728" s="158"/>
      <c r="M728" s="158"/>
      <c r="N728" s="158"/>
      <c r="O728" s="158"/>
      <c r="P728" s="158"/>
      <c r="Q728" s="158"/>
      <c r="R728" s="158"/>
      <c r="S728" s="158"/>
      <c r="T728" s="158"/>
      <c r="U728" s="158"/>
      <c r="V728" s="158"/>
      <c r="W728" s="158"/>
      <c r="X728" s="158"/>
      <c r="Y728" s="148"/>
      <c r="Z728" s="148"/>
      <c r="AA728" s="148"/>
      <c r="AB728" s="148"/>
      <c r="AC728" s="148"/>
      <c r="AD728" s="148"/>
      <c r="AE728" s="148"/>
      <c r="AF728" s="148"/>
      <c r="AG728" s="148" t="s">
        <v>147</v>
      </c>
      <c r="AH728" s="148">
        <v>0</v>
      </c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 x14ac:dyDescent="0.2">
      <c r="A729" s="155"/>
      <c r="B729" s="156"/>
      <c r="C729" s="188" t="s">
        <v>994</v>
      </c>
      <c r="D729" s="160"/>
      <c r="E729" s="161"/>
      <c r="F729" s="158"/>
      <c r="G729" s="158"/>
      <c r="H729" s="158"/>
      <c r="I729" s="158"/>
      <c r="J729" s="158"/>
      <c r="K729" s="158"/>
      <c r="L729" s="158"/>
      <c r="M729" s="158"/>
      <c r="N729" s="158"/>
      <c r="O729" s="158"/>
      <c r="P729" s="158"/>
      <c r="Q729" s="158"/>
      <c r="R729" s="158"/>
      <c r="S729" s="158"/>
      <c r="T729" s="158"/>
      <c r="U729" s="158"/>
      <c r="V729" s="158"/>
      <c r="W729" s="158"/>
      <c r="X729" s="158"/>
      <c r="Y729" s="148"/>
      <c r="Z729" s="148"/>
      <c r="AA729" s="148"/>
      <c r="AB729" s="148"/>
      <c r="AC729" s="148"/>
      <c r="AD729" s="148"/>
      <c r="AE729" s="148"/>
      <c r="AF729" s="148"/>
      <c r="AG729" s="148" t="s">
        <v>147</v>
      </c>
      <c r="AH729" s="148">
        <v>0</v>
      </c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1" x14ac:dyDescent="0.2">
      <c r="A730" s="155"/>
      <c r="B730" s="156"/>
      <c r="C730" s="188" t="s">
        <v>995</v>
      </c>
      <c r="D730" s="160"/>
      <c r="E730" s="161"/>
      <c r="F730" s="158"/>
      <c r="G730" s="158"/>
      <c r="H730" s="158"/>
      <c r="I730" s="158"/>
      <c r="J730" s="158"/>
      <c r="K730" s="158"/>
      <c r="L730" s="158"/>
      <c r="M730" s="158"/>
      <c r="N730" s="158"/>
      <c r="O730" s="158"/>
      <c r="P730" s="158"/>
      <c r="Q730" s="158"/>
      <c r="R730" s="158"/>
      <c r="S730" s="158"/>
      <c r="T730" s="158"/>
      <c r="U730" s="158"/>
      <c r="V730" s="158"/>
      <c r="W730" s="158"/>
      <c r="X730" s="158"/>
      <c r="Y730" s="148"/>
      <c r="Z730" s="148"/>
      <c r="AA730" s="148"/>
      <c r="AB730" s="148"/>
      <c r="AC730" s="148"/>
      <c r="AD730" s="148"/>
      <c r="AE730" s="148"/>
      <c r="AF730" s="148"/>
      <c r="AG730" s="148" t="s">
        <v>147</v>
      </c>
      <c r="AH730" s="148">
        <v>0</v>
      </c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1" x14ac:dyDescent="0.2">
      <c r="A731" s="155"/>
      <c r="B731" s="156"/>
      <c r="C731" s="188" t="s">
        <v>690</v>
      </c>
      <c r="D731" s="160"/>
      <c r="E731" s="161">
        <v>1</v>
      </c>
      <c r="F731" s="158"/>
      <c r="G731" s="158"/>
      <c r="H731" s="158"/>
      <c r="I731" s="158"/>
      <c r="J731" s="158"/>
      <c r="K731" s="158"/>
      <c r="L731" s="158"/>
      <c r="M731" s="158"/>
      <c r="N731" s="158"/>
      <c r="O731" s="158"/>
      <c r="P731" s="158"/>
      <c r="Q731" s="158"/>
      <c r="R731" s="158"/>
      <c r="S731" s="158"/>
      <c r="T731" s="158"/>
      <c r="U731" s="158"/>
      <c r="V731" s="158"/>
      <c r="W731" s="158"/>
      <c r="X731" s="158"/>
      <c r="Y731" s="148"/>
      <c r="Z731" s="148"/>
      <c r="AA731" s="148"/>
      <c r="AB731" s="148"/>
      <c r="AC731" s="148"/>
      <c r="AD731" s="148"/>
      <c r="AE731" s="148"/>
      <c r="AF731" s="148"/>
      <c r="AG731" s="148" t="s">
        <v>147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1" x14ac:dyDescent="0.2">
      <c r="A732" s="169">
        <v>229</v>
      </c>
      <c r="B732" s="170" t="s">
        <v>996</v>
      </c>
      <c r="C732" s="187" t="s">
        <v>997</v>
      </c>
      <c r="D732" s="171" t="s">
        <v>697</v>
      </c>
      <c r="E732" s="172">
        <v>1</v>
      </c>
      <c r="F732" s="173"/>
      <c r="G732" s="174">
        <f>ROUND(E732*F732,2)</f>
        <v>0</v>
      </c>
      <c r="H732" s="173"/>
      <c r="I732" s="174">
        <f>ROUND(E732*H732,2)</f>
        <v>0</v>
      </c>
      <c r="J732" s="173"/>
      <c r="K732" s="174">
        <f>ROUND(E732*J732,2)</f>
        <v>0</v>
      </c>
      <c r="L732" s="174">
        <v>21</v>
      </c>
      <c r="M732" s="174">
        <f>G732*(1+L732/100)</f>
        <v>0</v>
      </c>
      <c r="N732" s="174">
        <v>0</v>
      </c>
      <c r="O732" s="174">
        <f>ROUND(E732*N732,2)</f>
        <v>0</v>
      </c>
      <c r="P732" s="174">
        <v>0</v>
      </c>
      <c r="Q732" s="174">
        <f>ROUND(E732*P732,2)</f>
        <v>0</v>
      </c>
      <c r="R732" s="174"/>
      <c r="S732" s="174" t="s">
        <v>259</v>
      </c>
      <c r="T732" s="175" t="s">
        <v>264</v>
      </c>
      <c r="U732" s="158">
        <v>0</v>
      </c>
      <c r="V732" s="158">
        <f>ROUND(E732*U732,2)</f>
        <v>0</v>
      </c>
      <c r="W732" s="158"/>
      <c r="X732" s="158" t="s">
        <v>142</v>
      </c>
      <c r="Y732" s="148"/>
      <c r="Z732" s="148"/>
      <c r="AA732" s="148"/>
      <c r="AB732" s="148"/>
      <c r="AC732" s="148"/>
      <c r="AD732" s="148"/>
      <c r="AE732" s="148"/>
      <c r="AF732" s="148"/>
      <c r="AG732" s="148" t="s">
        <v>143</v>
      </c>
      <c r="AH732" s="148"/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outlineLevel="1" x14ac:dyDescent="0.2">
      <c r="A733" s="155"/>
      <c r="B733" s="156"/>
      <c r="C733" s="188" t="s">
        <v>993</v>
      </c>
      <c r="D733" s="160"/>
      <c r="E733" s="161"/>
      <c r="F733" s="158"/>
      <c r="G733" s="158"/>
      <c r="H733" s="158"/>
      <c r="I733" s="158"/>
      <c r="J733" s="158"/>
      <c r="K733" s="158"/>
      <c r="L733" s="158"/>
      <c r="M733" s="158"/>
      <c r="N733" s="158"/>
      <c r="O733" s="158"/>
      <c r="P733" s="158"/>
      <c r="Q733" s="158"/>
      <c r="R733" s="158"/>
      <c r="S733" s="158"/>
      <c r="T733" s="158"/>
      <c r="U733" s="158"/>
      <c r="V733" s="158"/>
      <c r="W733" s="158"/>
      <c r="X733" s="158"/>
      <c r="Y733" s="148"/>
      <c r="Z733" s="148"/>
      <c r="AA733" s="148"/>
      <c r="AB733" s="148"/>
      <c r="AC733" s="148"/>
      <c r="AD733" s="148"/>
      <c r="AE733" s="148"/>
      <c r="AF733" s="148"/>
      <c r="AG733" s="148" t="s">
        <v>147</v>
      </c>
      <c r="AH733" s="148">
        <v>0</v>
      </c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1" x14ac:dyDescent="0.2">
      <c r="A734" s="155"/>
      <c r="B734" s="156"/>
      <c r="C734" s="188" t="s">
        <v>994</v>
      </c>
      <c r="D734" s="160"/>
      <c r="E734" s="161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147</v>
      </c>
      <c r="AH734" s="148">
        <v>0</v>
      </c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outlineLevel="1" x14ac:dyDescent="0.2">
      <c r="A735" s="155"/>
      <c r="B735" s="156"/>
      <c r="C735" s="188" t="s">
        <v>995</v>
      </c>
      <c r="D735" s="160"/>
      <c r="E735" s="161"/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  <c r="P735" s="158"/>
      <c r="Q735" s="158"/>
      <c r="R735" s="158"/>
      <c r="S735" s="158"/>
      <c r="T735" s="158"/>
      <c r="U735" s="158"/>
      <c r="V735" s="158"/>
      <c r="W735" s="158"/>
      <c r="X735" s="158"/>
      <c r="Y735" s="148"/>
      <c r="Z735" s="148"/>
      <c r="AA735" s="148"/>
      <c r="AB735" s="148"/>
      <c r="AC735" s="148"/>
      <c r="AD735" s="148"/>
      <c r="AE735" s="148"/>
      <c r="AF735" s="148"/>
      <c r="AG735" s="148" t="s">
        <v>147</v>
      </c>
      <c r="AH735" s="148">
        <v>0</v>
      </c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outlineLevel="1" x14ac:dyDescent="0.2">
      <c r="A736" s="155"/>
      <c r="B736" s="156"/>
      <c r="C736" s="188" t="s">
        <v>700</v>
      </c>
      <c r="D736" s="160"/>
      <c r="E736" s="161">
        <v>1</v>
      </c>
      <c r="F736" s="158"/>
      <c r="G736" s="158"/>
      <c r="H736" s="158"/>
      <c r="I736" s="158"/>
      <c r="J736" s="158"/>
      <c r="K736" s="158"/>
      <c r="L736" s="158"/>
      <c r="M736" s="158"/>
      <c r="N736" s="158"/>
      <c r="O736" s="158"/>
      <c r="P736" s="158"/>
      <c r="Q736" s="158"/>
      <c r="R736" s="158"/>
      <c r="S736" s="158"/>
      <c r="T736" s="158"/>
      <c r="U736" s="158"/>
      <c r="V736" s="158"/>
      <c r="W736" s="158"/>
      <c r="X736" s="158"/>
      <c r="Y736" s="148"/>
      <c r="Z736" s="148"/>
      <c r="AA736" s="148"/>
      <c r="AB736" s="148"/>
      <c r="AC736" s="148"/>
      <c r="AD736" s="148"/>
      <c r="AE736" s="148"/>
      <c r="AF736" s="148"/>
      <c r="AG736" s="148" t="s">
        <v>147</v>
      </c>
      <c r="AH736" s="148">
        <v>0</v>
      </c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1" x14ac:dyDescent="0.2">
      <c r="A737" s="169">
        <v>230</v>
      </c>
      <c r="B737" s="170" t="s">
        <v>998</v>
      </c>
      <c r="C737" s="187" t="s">
        <v>999</v>
      </c>
      <c r="D737" s="171" t="s">
        <v>666</v>
      </c>
      <c r="E737" s="172">
        <v>3</v>
      </c>
      <c r="F737" s="173"/>
      <c r="G737" s="174">
        <f>ROUND(E737*F737,2)</f>
        <v>0</v>
      </c>
      <c r="H737" s="173"/>
      <c r="I737" s="174">
        <f>ROUND(E737*H737,2)</f>
        <v>0</v>
      </c>
      <c r="J737" s="173"/>
      <c r="K737" s="174">
        <f>ROUND(E737*J737,2)</f>
        <v>0</v>
      </c>
      <c r="L737" s="174">
        <v>21</v>
      </c>
      <c r="M737" s="174">
        <f>G737*(1+L737/100)</f>
        <v>0</v>
      </c>
      <c r="N737" s="174">
        <v>0</v>
      </c>
      <c r="O737" s="174">
        <f>ROUND(E737*N737,2)</f>
        <v>0</v>
      </c>
      <c r="P737" s="174">
        <v>0</v>
      </c>
      <c r="Q737" s="174">
        <f>ROUND(E737*P737,2)</f>
        <v>0</v>
      </c>
      <c r="R737" s="174"/>
      <c r="S737" s="174" t="s">
        <v>259</v>
      </c>
      <c r="T737" s="175" t="s">
        <v>264</v>
      </c>
      <c r="U737" s="158">
        <v>0</v>
      </c>
      <c r="V737" s="158">
        <f>ROUND(E737*U737,2)</f>
        <v>0</v>
      </c>
      <c r="W737" s="158"/>
      <c r="X737" s="158" t="s">
        <v>142</v>
      </c>
      <c r="Y737" s="148"/>
      <c r="Z737" s="148"/>
      <c r="AA737" s="148"/>
      <c r="AB737" s="148"/>
      <c r="AC737" s="148"/>
      <c r="AD737" s="148"/>
      <c r="AE737" s="148"/>
      <c r="AF737" s="148"/>
      <c r="AG737" s="148" t="s">
        <v>143</v>
      </c>
      <c r="AH737" s="148"/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1" x14ac:dyDescent="0.2">
      <c r="A738" s="155"/>
      <c r="B738" s="156"/>
      <c r="C738" s="188" t="s">
        <v>993</v>
      </c>
      <c r="D738" s="160"/>
      <c r="E738" s="161"/>
      <c r="F738" s="158"/>
      <c r="G738" s="158"/>
      <c r="H738" s="158"/>
      <c r="I738" s="158"/>
      <c r="J738" s="158"/>
      <c r="K738" s="158"/>
      <c r="L738" s="158"/>
      <c r="M738" s="158"/>
      <c r="N738" s="158"/>
      <c r="O738" s="158"/>
      <c r="P738" s="158"/>
      <c r="Q738" s="158"/>
      <c r="R738" s="158"/>
      <c r="S738" s="158"/>
      <c r="T738" s="158"/>
      <c r="U738" s="158"/>
      <c r="V738" s="158"/>
      <c r="W738" s="158"/>
      <c r="X738" s="158"/>
      <c r="Y738" s="148"/>
      <c r="Z738" s="148"/>
      <c r="AA738" s="148"/>
      <c r="AB738" s="148"/>
      <c r="AC738" s="148"/>
      <c r="AD738" s="148"/>
      <c r="AE738" s="148"/>
      <c r="AF738" s="148"/>
      <c r="AG738" s="148" t="s">
        <v>147</v>
      </c>
      <c r="AH738" s="148">
        <v>0</v>
      </c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1" x14ac:dyDescent="0.2">
      <c r="A739" s="155"/>
      <c r="B739" s="156"/>
      <c r="C739" s="188" t="s">
        <v>994</v>
      </c>
      <c r="D739" s="160"/>
      <c r="E739" s="161"/>
      <c r="F739" s="158"/>
      <c r="G739" s="158"/>
      <c r="H739" s="158"/>
      <c r="I739" s="158"/>
      <c r="J739" s="158"/>
      <c r="K739" s="158"/>
      <c r="L739" s="158"/>
      <c r="M739" s="158"/>
      <c r="N739" s="158"/>
      <c r="O739" s="158"/>
      <c r="P739" s="158"/>
      <c r="Q739" s="158"/>
      <c r="R739" s="158"/>
      <c r="S739" s="158"/>
      <c r="T739" s="158"/>
      <c r="U739" s="158"/>
      <c r="V739" s="158"/>
      <c r="W739" s="158"/>
      <c r="X739" s="158"/>
      <c r="Y739" s="148"/>
      <c r="Z739" s="148"/>
      <c r="AA739" s="148"/>
      <c r="AB739" s="148"/>
      <c r="AC739" s="148"/>
      <c r="AD739" s="148"/>
      <c r="AE739" s="148"/>
      <c r="AF739" s="148"/>
      <c r="AG739" s="148" t="s">
        <v>147</v>
      </c>
      <c r="AH739" s="148">
        <v>0</v>
      </c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outlineLevel="1" x14ac:dyDescent="0.2">
      <c r="A740" s="155"/>
      <c r="B740" s="156"/>
      <c r="C740" s="188" t="s">
        <v>1000</v>
      </c>
      <c r="D740" s="160"/>
      <c r="E740" s="161"/>
      <c r="F740" s="158"/>
      <c r="G740" s="158"/>
      <c r="H740" s="158"/>
      <c r="I740" s="158"/>
      <c r="J740" s="158"/>
      <c r="K740" s="158"/>
      <c r="L740" s="158"/>
      <c r="M740" s="158"/>
      <c r="N740" s="158"/>
      <c r="O740" s="158"/>
      <c r="P740" s="158"/>
      <c r="Q740" s="158"/>
      <c r="R740" s="158"/>
      <c r="S740" s="158"/>
      <c r="T740" s="158"/>
      <c r="U740" s="158"/>
      <c r="V740" s="158"/>
      <c r="W740" s="158"/>
      <c r="X740" s="158"/>
      <c r="Y740" s="148"/>
      <c r="Z740" s="148"/>
      <c r="AA740" s="148"/>
      <c r="AB740" s="148"/>
      <c r="AC740" s="148"/>
      <c r="AD740" s="148"/>
      <c r="AE740" s="148"/>
      <c r="AF740" s="148"/>
      <c r="AG740" s="148" t="s">
        <v>147</v>
      </c>
      <c r="AH740" s="148">
        <v>0</v>
      </c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1" x14ac:dyDescent="0.2">
      <c r="A741" s="155"/>
      <c r="B741" s="156"/>
      <c r="C741" s="188" t="s">
        <v>1001</v>
      </c>
      <c r="D741" s="160"/>
      <c r="E741" s="161">
        <v>3</v>
      </c>
      <c r="F741" s="158"/>
      <c r="G741" s="158"/>
      <c r="H741" s="158"/>
      <c r="I741" s="158"/>
      <c r="J741" s="158"/>
      <c r="K741" s="158"/>
      <c r="L741" s="158"/>
      <c r="M741" s="158"/>
      <c r="N741" s="158"/>
      <c r="O741" s="158"/>
      <c r="P741" s="158"/>
      <c r="Q741" s="158"/>
      <c r="R741" s="158"/>
      <c r="S741" s="158"/>
      <c r="T741" s="158"/>
      <c r="U741" s="158"/>
      <c r="V741" s="158"/>
      <c r="W741" s="158"/>
      <c r="X741" s="158"/>
      <c r="Y741" s="148"/>
      <c r="Z741" s="148"/>
      <c r="AA741" s="148"/>
      <c r="AB741" s="148"/>
      <c r="AC741" s="148"/>
      <c r="AD741" s="148"/>
      <c r="AE741" s="148"/>
      <c r="AF741" s="148"/>
      <c r="AG741" s="148" t="s">
        <v>147</v>
      </c>
      <c r="AH741" s="148">
        <v>0</v>
      </c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1" x14ac:dyDescent="0.2">
      <c r="A742" s="169">
        <v>231</v>
      </c>
      <c r="B742" s="170" t="s">
        <v>1002</v>
      </c>
      <c r="C742" s="187" t="s">
        <v>1003</v>
      </c>
      <c r="D742" s="171" t="s">
        <v>666</v>
      </c>
      <c r="E742" s="172">
        <v>1</v>
      </c>
      <c r="F742" s="173"/>
      <c r="G742" s="174">
        <f>ROUND(E742*F742,2)</f>
        <v>0</v>
      </c>
      <c r="H742" s="173"/>
      <c r="I742" s="174">
        <f>ROUND(E742*H742,2)</f>
        <v>0</v>
      </c>
      <c r="J742" s="173"/>
      <c r="K742" s="174">
        <f>ROUND(E742*J742,2)</f>
        <v>0</v>
      </c>
      <c r="L742" s="174">
        <v>21</v>
      </c>
      <c r="M742" s="174">
        <f>G742*(1+L742/100)</f>
        <v>0</v>
      </c>
      <c r="N742" s="174">
        <v>0</v>
      </c>
      <c r="O742" s="174">
        <f>ROUND(E742*N742,2)</f>
        <v>0</v>
      </c>
      <c r="P742" s="174">
        <v>0</v>
      </c>
      <c r="Q742" s="174">
        <f>ROUND(E742*P742,2)</f>
        <v>0</v>
      </c>
      <c r="R742" s="174"/>
      <c r="S742" s="174" t="s">
        <v>259</v>
      </c>
      <c r="T742" s="175" t="s">
        <v>264</v>
      </c>
      <c r="U742" s="158">
        <v>0</v>
      </c>
      <c r="V742" s="158">
        <f>ROUND(E742*U742,2)</f>
        <v>0</v>
      </c>
      <c r="W742" s="158"/>
      <c r="X742" s="158" t="s">
        <v>142</v>
      </c>
      <c r="Y742" s="148"/>
      <c r="Z742" s="148"/>
      <c r="AA742" s="148"/>
      <c r="AB742" s="148"/>
      <c r="AC742" s="148"/>
      <c r="AD742" s="148"/>
      <c r="AE742" s="148"/>
      <c r="AF742" s="148"/>
      <c r="AG742" s="148" t="s">
        <v>143</v>
      </c>
      <c r="AH742" s="148"/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outlineLevel="1" x14ac:dyDescent="0.2">
      <c r="A743" s="155"/>
      <c r="B743" s="156"/>
      <c r="C743" s="188" t="s">
        <v>993</v>
      </c>
      <c r="D743" s="160"/>
      <c r="E743" s="161"/>
      <c r="F743" s="158"/>
      <c r="G743" s="158"/>
      <c r="H743" s="158"/>
      <c r="I743" s="158"/>
      <c r="J743" s="158"/>
      <c r="K743" s="158"/>
      <c r="L743" s="158"/>
      <c r="M743" s="158"/>
      <c r="N743" s="158"/>
      <c r="O743" s="158"/>
      <c r="P743" s="158"/>
      <c r="Q743" s="158"/>
      <c r="R743" s="158"/>
      <c r="S743" s="158"/>
      <c r="T743" s="158"/>
      <c r="U743" s="158"/>
      <c r="V743" s="158"/>
      <c r="W743" s="158"/>
      <c r="X743" s="158"/>
      <c r="Y743" s="148"/>
      <c r="Z743" s="148"/>
      <c r="AA743" s="148"/>
      <c r="AB743" s="148"/>
      <c r="AC743" s="148"/>
      <c r="AD743" s="148"/>
      <c r="AE743" s="148"/>
      <c r="AF743" s="148"/>
      <c r="AG743" s="148" t="s">
        <v>147</v>
      </c>
      <c r="AH743" s="148">
        <v>0</v>
      </c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1" x14ac:dyDescent="0.2">
      <c r="A744" s="155"/>
      <c r="B744" s="156"/>
      <c r="C744" s="188" t="s">
        <v>994</v>
      </c>
      <c r="D744" s="160"/>
      <c r="E744" s="161"/>
      <c r="F744" s="158"/>
      <c r="G744" s="158"/>
      <c r="H744" s="158"/>
      <c r="I744" s="158"/>
      <c r="J744" s="158"/>
      <c r="K744" s="158"/>
      <c r="L744" s="158"/>
      <c r="M744" s="158"/>
      <c r="N744" s="158"/>
      <c r="O744" s="158"/>
      <c r="P744" s="158"/>
      <c r="Q744" s="158"/>
      <c r="R744" s="158"/>
      <c r="S744" s="158"/>
      <c r="T744" s="158"/>
      <c r="U744" s="158"/>
      <c r="V744" s="158"/>
      <c r="W744" s="158"/>
      <c r="X744" s="158"/>
      <c r="Y744" s="148"/>
      <c r="Z744" s="148"/>
      <c r="AA744" s="148"/>
      <c r="AB744" s="148"/>
      <c r="AC744" s="148"/>
      <c r="AD744" s="148"/>
      <c r="AE744" s="148"/>
      <c r="AF744" s="148"/>
      <c r="AG744" s="148" t="s">
        <v>147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outlineLevel="1" x14ac:dyDescent="0.2">
      <c r="A745" s="155"/>
      <c r="B745" s="156"/>
      <c r="C745" s="188" t="s">
        <v>1000</v>
      </c>
      <c r="D745" s="160"/>
      <c r="E745" s="161"/>
      <c r="F745" s="158"/>
      <c r="G745" s="158"/>
      <c r="H745" s="158"/>
      <c r="I745" s="158"/>
      <c r="J745" s="158"/>
      <c r="K745" s="158"/>
      <c r="L745" s="158"/>
      <c r="M745" s="158"/>
      <c r="N745" s="158"/>
      <c r="O745" s="158"/>
      <c r="P745" s="158"/>
      <c r="Q745" s="158"/>
      <c r="R745" s="158"/>
      <c r="S745" s="158"/>
      <c r="T745" s="158"/>
      <c r="U745" s="158"/>
      <c r="V745" s="158"/>
      <c r="W745" s="158"/>
      <c r="X745" s="158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147</v>
      </c>
      <c r="AH745" s="148">
        <v>0</v>
      </c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1" x14ac:dyDescent="0.2">
      <c r="A746" s="155"/>
      <c r="B746" s="156"/>
      <c r="C746" s="188" t="s">
        <v>690</v>
      </c>
      <c r="D746" s="160"/>
      <c r="E746" s="161">
        <v>1</v>
      </c>
      <c r="F746" s="158"/>
      <c r="G746" s="158"/>
      <c r="H746" s="158"/>
      <c r="I746" s="158"/>
      <c r="J746" s="158"/>
      <c r="K746" s="158"/>
      <c r="L746" s="158"/>
      <c r="M746" s="158"/>
      <c r="N746" s="158"/>
      <c r="O746" s="158"/>
      <c r="P746" s="158"/>
      <c r="Q746" s="158"/>
      <c r="R746" s="158"/>
      <c r="S746" s="158"/>
      <c r="T746" s="158"/>
      <c r="U746" s="158"/>
      <c r="V746" s="158"/>
      <c r="W746" s="158"/>
      <c r="X746" s="158"/>
      <c r="Y746" s="148"/>
      <c r="Z746" s="148"/>
      <c r="AA746" s="148"/>
      <c r="AB746" s="148"/>
      <c r="AC746" s="148"/>
      <c r="AD746" s="148"/>
      <c r="AE746" s="148"/>
      <c r="AF746" s="148"/>
      <c r="AG746" s="148" t="s">
        <v>147</v>
      </c>
      <c r="AH746" s="148">
        <v>0</v>
      </c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 x14ac:dyDescent="0.2">
      <c r="A747" s="169">
        <v>232</v>
      </c>
      <c r="B747" s="170" t="s">
        <v>1004</v>
      </c>
      <c r="C747" s="187" t="s">
        <v>1005</v>
      </c>
      <c r="D747" s="171" t="s">
        <v>666</v>
      </c>
      <c r="E747" s="172">
        <v>1</v>
      </c>
      <c r="F747" s="173"/>
      <c r="G747" s="174">
        <f>ROUND(E747*F747,2)</f>
        <v>0</v>
      </c>
      <c r="H747" s="173"/>
      <c r="I747" s="174">
        <f>ROUND(E747*H747,2)</f>
        <v>0</v>
      </c>
      <c r="J747" s="173"/>
      <c r="K747" s="174">
        <f>ROUND(E747*J747,2)</f>
        <v>0</v>
      </c>
      <c r="L747" s="174">
        <v>21</v>
      </c>
      <c r="M747" s="174">
        <f>G747*(1+L747/100)</f>
        <v>0</v>
      </c>
      <c r="N747" s="174">
        <v>0</v>
      </c>
      <c r="O747" s="174">
        <f>ROUND(E747*N747,2)</f>
        <v>0</v>
      </c>
      <c r="P747" s="174">
        <v>0</v>
      </c>
      <c r="Q747" s="174">
        <f>ROUND(E747*P747,2)</f>
        <v>0</v>
      </c>
      <c r="R747" s="174"/>
      <c r="S747" s="174" t="s">
        <v>259</v>
      </c>
      <c r="T747" s="175" t="s">
        <v>264</v>
      </c>
      <c r="U747" s="158">
        <v>0</v>
      </c>
      <c r="V747" s="158">
        <f>ROUND(E747*U747,2)</f>
        <v>0</v>
      </c>
      <c r="W747" s="158"/>
      <c r="X747" s="158" t="s">
        <v>142</v>
      </c>
      <c r="Y747" s="148"/>
      <c r="Z747" s="148"/>
      <c r="AA747" s="148"/>
      <c r="AB747" s="148"/>
      <c r="AC747" s="148"/>
      <c r="AD747" s="148"/>
      <c r="AE747" s="148"/>
      <c r="AF747" s="148"/>
      <c r="AG747" s="148" t="s">
        <v>143</v>
      </c>
      <c r="AH747" s="148"/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1" x14ac:dyDescent="0.2">
      <c r="A748" s="155"/>
      <c r="B748" s="156"/>
      <c r="C748" s="188" t="s">
        <v>993</v>
      </c>
      <c r="D748" s="160"/>
      <c r="E748" s="161"/>
      <c r="F748" s="158"/>
      <c r="G748" s="158"/>
      <c r="H748" s="158"/>
      <c r="I748" s="158"/>
      <c r="J748" s="158"/>
      <c r="K748" s="158"/>
      <c r="L748" s="158"/>
      <c r="M748" s="158"/>
      <c r="N748" s="158"/>
      <c r="O748" s="158"/>
      <c r="P748" s="158"/>
      <c r="Q748" s="158"/>
      <c r="R748" s="158"/>
      <c r="S748" s="158"/>
      <c r="T748" s="158"/>
      <c r="U748" s="158"/>
      <c r="V748" s="158"/>
      <c r="W748" s="158"/>
      <c r="X748" s="158"/>
      <c r="Y748" s="148"/>
      <c r="Z748" s="148"/>
      <c r="AA748" s="148"/>
      <c r="AB748" s="148"/>
      <c r="AC748" s="148"/>
      <c r="AD748" s="148"/>
      <c r="AE748" s="148"/>
      <c r="AF748" s="148"/>
      <c r="AG748" s="148" t="s">
        <v>147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1" x14ac:dyDescent="0.2">
      <c r="A749" s="155"/>
      <c r="B749" s="156"/>
      <c r="C749" s="188" t="s">
        <v>994</v>
      </c>
      <c r="D749" s="160"/>
      <c r="E749" s="161"/>
      <c r="F749" s="158"/>
      <c r="G749" s="158"/>
      <c r="H749" s="158"/>
      <c r="I749" s="158"/>
      <c r="J749" s="158"/>
      <c r="K749" s="158"/>
      <c r="L749" s="158"/>
      <c r="M749" s="158"/>
      <c r="N749" s="158"/>
      <c r="O749" s="158"/>
      <c r="P749" s="158"/>
      <c r="Q749" s="158"/>
      <c r="R749" s="158"/>
      <c r="S749" s="158"/>
      <c r="T749" s="158"/>
      <c r="U749" s="158"/>
      <c r="V749" s="158"/>
      <c r="W749" s="158"/>
      <c r="X749" s="158"/>
      <c r="Y749" s="148"/>
      <c r="Z749" s="148"/>
      <c r="AA749" s="148"/>
      <c r="AB749" s="148"/>
      <c r="AC749" s="148"/>
      <c r="AD749" s="148"/>
      <c r="AE749" s="148"/>
      <c r="AF749" s="148"/>
      <c r="AG749" s="148" t="s">
        <v>147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1" x14ac:dyDescent="0.2">
      <c r="A750" s="155"/>
      <c r="B750" s="156"/>
      <c r="C750" s="188" t="s">
        <v>1000</v>
      </c>
      <c r="D750" s="160"/>
      <c r="E750" s="161"/>
      <c r="F750" s="158"/>
      <c r="G750" s="158"/>
      <c r="H750" s="158"/>
      <c r="I750" s="158"/>
      <c r="J750" s="158"/>
      <c r="K750" s="158"/>
      <c r="L750" s="158"/>
      <c r="M750" s="158"/>
      <c r="N750" s="158"/>
      <c r="O750" s="158"/>
      <c r="P750" s="158"/>
      <c r="Q750" s="158"/>
      <c r="R750" s="158"/>
      <c r="S750" s="158"/>
      <c r="T750" s="158"/>
      <c r="U750" s="158"/>
      <c r="V750" s="158"/>
      <c r="W750" s="158"/>
      <c r="X750" s="158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147</v>
      </c>
      <c r="AH750" s="148">
        <v>0</v>
      </c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1" x14ac:dyDescent="0.2">
      <c r="A751" s="155"/>
      <c r="B751" s="156"/>
      <c r="C751" s="188" t="s">
        <v>690</v>
      </c>
      <c r="D751" s="160"/>
      <c r="E751" s="161">
        <v>1</v>
      </c>
      <c r="F751" s="158"/>
      <c r="G751" s="158"/>
      <c r="H751" s="158"/>
      <c r="I751" s="158"/>
      <c r="J751" s="158"/>
      <c r="K751" s="158"/>
      <c r="L751" s="158"/>
      <c r="M751" s="158"/>
      <c r="N751" s="158"/>
      <c r="O751" s="158"/>
      <c r="P751" s="158"/>
      <c r="Q751" s="158"/>
      <c r="R751" s="158"/>
      <c r="S751" s="158"/>
      <c r="T751" s="158"/>
      <c r="U751" s="158"/>
      <c r="V751" s="158"/>
      <c r="W751" s="158"/>
      <c r="X751" s="158"/>
      <c r="Y751" s="148"/>
      <c r="Z751" s="148"/>
      <c r="AA751" s="148"/>
      <c r="AB751" s="148"/>
      <c r="AC751" s="148"/>
      <c r="AD751" s="148"/>
      <c r="AE751" s="148"/>
      <c r="AF751" s="148"/>
      <c r="AG751" s="148" t="s">
        <v>147</v>
      </c>
      <c r="AH751" s="148">
        <v>0</v>
      </c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1" x14ac:dyDescent="0.2">
      <c r="A752" s="169">
        <v>233</v>
      </c>
      <c r="B752" s="170" t="s">
        <v>1006</v>
      </c>
      <c r="C752" s="187" t="s">
        <v>1007</v>
      </c>
      <c r="D752" s="171" t="s">
        <v>697</v>
      </c>
      <c r="E752" s="172">
        <v>1</v>
      </c>
      <c r="F752" s="173"/>
      <c r="G752" s="174">
        <f>ROUND(E752*F752,2)</f>
        <v>0</v>
      </c>
      <c r="H752" s="173"/>
      <c r="I752" s="174">
        <f>ROUND(E752*H752,2)</f>
        <v>0</v>
      </c>
      <c r="J752" s="173"/>
      <c r="K752" s="174">
        <f>ROUND(E752*J752,2)</f>
        <v>0</v>
      </c>
      <c r="L752" s="174">
        <v>21</v>
      </c>
      <c r="M752" s="174">
        <f>G752*(1+L752/100)</f>
        <v>0</v>
      </c>
      <c r="N752" s="174">
        <v>0</v>
      </c>
      <c r="O752" s="174">
        <f>ROUND(E752*N752,2)</f>
        <v>0</v>
      </c>
      <c r="P752" s="174">
        <v>0</v>
      </c>
      <c r="Q752" s="174">
        <f>ROUND(E752*P752,2)</f>
        <v>0</v>
      </c>
      <c r="R752" s="174"/>
      <c r="S752" s="174" t="s">
        <v>259</v>
      </c>
      <c r="T752" s="175" t="s">
        <v>264</v>
      </c>
      <c r="U752" s="158">
        <v>0</v>
      </c>
      <c r="V752" s="158">
        <f>ROUND(E752*U752,2)</f>
        <v>0</v>
      </c>
      <c r="W752" s="158"/>
      <c r="X752" s="158" t="s">
        <v>142</v>
      </c>
      <c r="Y752" s="148"/>
      <c r="Z752" s="148"/>
      <c r="AA752" s="148"/>
      <c r="AB752" s="148"/>
      <c r="AC752" s="148"/>
      <c r="AD752" s="148"/>
      <c r="AE752" s="148"/>
      <c r="AF752" s="148"/>
      <c r="AG752" s="148" t="s">
        <v>143</v>
      </c>
      <c r="AH752" s="148"/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outlineLevel="1" x14ac:dyDescent="0.2">
      <c r="A753" s="155"/>
      <c r="B753" s="156"/>
      <c r="C753" s="188" t="s">
        <v>1008</v>
      </c>
      <c r="D753" s="160"/>
      <c r="E753" s="161"/>
      <c r="F753" s="158"/>
      <c r="G753" s="158"/>
      <c r="H753" s="158"/>
      <c r="I753" s="158"/>
      <c r="J753" s="158"/>
      <c r="K753" s="158"/>
      <c r="L753" s="158"/>
      <c r="M753" s="158"/>
      <c r="N753" s="158"/>
      <c r="O753" s="158"/>
      <c r="P753" s="158"/>
      <c r="Q753" s="158"/>
      <c r="R753" s="158"/>
      <c r="S753" s="158"/>
      <c r="T753" s="158"/>
      <c r="U753" s="158"/>
      <c r="V753" s="158"/>
      <c r="W753" s="158"/>
      <c r="X753" s="158"/>
      <c r="Y753" s="148"/>
      <c r="Z753" s="148"/>
      <c r="AA753" s="148"/>
      <c r="AB753" s="148"/>
      <c r="AC753" s="148"/>
      <c r="AD753" s="148"/>
      <c r="AE753" s="148"/>
      <c r="AF753" s="148"/>
      <c r="AG753" s="148" t="s">
        <v>147</v>
      </c>
      <c r="AH753" s="148">
        <v>0</v>
      </c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1" x14ac:dyDescent="0.2">
      <c r="A754" s="155"/>
      <c r="B754" s="156"/>
      <c r="C754" s="188" t="s">
        <v>994</v>
      </c>
      <c r="D754" s="160"/>
      <c r="E754" s="161"/>
      <c r="F754" s="158"/>
      <c r="G754" s="158"/>
      <c r="H754" s="158"/>
      <c r="I754" s="158"/>
      <c r="J754" s="158"/>
      <c r="K754" s="158"/>
      <c r="L754" s="158"/>
      <c r="M754" s="158"/>
      <c r="N754" s="158"/>
      <c r="O754" s="158"/>
      <c r="P754" s="158"/>
      <c r="Q754" s="158"/>
      <c r="R754" s="158"/>
      <c r="S754" s="158"/>
      <c r="T754" s="158"/>
      <c r="U754" s="158"/>
      <c r="V754" s="158"/>
      <c r="W754" s="158"/>
      <c r="X754" s="158"/>
      <c r="Y754" s="148"/>
      <c r="Z754" s="148"/>
      <c r="AA754" s="148"/>
      <c r="AB754" s="148"/>
      <c r="AC754" s="148"/>
      <c r="AD754" s="148"/>
      <c r="AE754" s="148"/>
      <c r="AF754" s="148"/>
      <c r="AG754" s="148" t="s">
        <v>147</v>
      </c>
      <c r="AH754" s="148">
        <v>0</v>
      </c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1" x14ac:dyDescent="0.2">
      <c r="A755" s="155"/>
      <c r="B755" s="156"/>
      <c r="C755" s="188" t="s">
        <v>995</v>
      </c>
      <c r="D755" s="160"/>
      <c r="E755" s="161"/>
      <c r="F755" s="158"/>
      <c r="G755" s="158"/>
      <c r="H755" s="158"/>
      <c r="I755" s="158"/>
      <c r="J755" s="158"/>
      <c r="K755" s="158"/>
      <c r="L755" s="158"/>
      <c r="M755" s="158"/>
      <c r="N755" s="158"/>
      <c r="O755" s="158"/>
      <c r="P755" s="158"/>
      <c r="Q755" s="158"/>
      <c r="R755" s="158"/>
      <c r="S755" s="158"/>
      <c r="T755" s="158"/>
      <c r="U755" s="158"/>
      <c r="V755" s="158"/>
      <c r="W755" s="158"/>
      <c r="X755" s="158"/>
      <c r="Y755" s="148"/>
      <c r="Z755" s="148"/>
      <c r="AA755" s="148"/>
      <c r="AB755" s="148"/>
      <c r="AC755" s="148"/>
      <c r="AD755" s="148"/>
      <c r="AE755" s="148"/>
      <c r="AF755" s="148"/>
      <c r="AG755" s="148" t="s">
        <v>147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1" x14ac:dyDescent="0.2">
      <c r="A756" s="155"/>
      <c r="B756" s="156"/>
      <c r="C756" s="188" t="s">
        <v>1009</v>
      </c>
      <c r="D756" s="160"/>
      <c r="E756" s="161">
        <v>1</v>
      </c>
      <c r="F756" s="158"/>
      <c r="G756" s="158"/>
      <c r="H756" s="158"/>
      <c r="I756" s="158"/>
      <c r="J756" s="158"/>
      <c r="K756" s="158"/>
      <c r="L756" s="158"/>
      <c r="M756" s="158"/>
      <c r="N756" s="158"/>
      <c r="O756" s="158"/>
      <c r="P756" s="158"/>
      <c r="Q756" s="158"/>
      <c r="R756" s="158"/>
      <c r="S756" s="158"/>
      <c r="T756" s="158"/>
      <c r="U756" s="158"/>
      <c r="V756" s="158"/>
      <c r="W756" s="158"/>
      <c r="X756" s="158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147</v>
      </c>
      <c r="AH756" s="148">
        <v>0</v>
      </c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outlineLevel="1" x14ac:dyDescent="0.2">
      <c r="A757" s="169">
        <v>234</v>
      </c>
      <c r="B757" s="170" t="s">
        <v>1010</v>
      </c>
      <c r="C757" s="187" t="s">
        <v>1011</v>
      </c>
      <c r="D757" s="171" t="s">
        <v>697</v>
      </c>
      <c r="E757" s="172">
        <v>1</v>
      </c>
      <c r="F757" s="173"/>
      <c r="G757" s="174">
        <f>ROUND(E757*F757,2)</f>
        <v>0</v>
      </c>
      <c r="H757" s="173"/>
      <c r="I757" s="174">
        <f>ROUND(E757*H757,2)</f>
        <v>0</v>
      </c>
      <c r="J757" s="173"/>
      <c r="K757" s="174">
        <f>ROUND(E757*J757,2)</f>
        <v>0</v>
      </c>
      <c r="L757" s="174">
        <v>21</v>
      </c>
      <c r="M757" s="174">
        <f>G757*(1+L757/100)</f>
        <v>0</v>
      </c>
      <c r="N757" s="174">
        <v>0</v>
      </c>
      <c r="O757" s="174">
        <f>ROUND(E757*N757,2)</f>
        <v>0</v>
      </c>
      <c r="P757" s="174">
        <v>0</v>
      </c>
      <c r="Q757" s="174">
        <f>ROUND(E757*P757,2)</f>
        <v>0</v>
      </c>
      <c r="R757" s="174"/>
      <c r="S757" s="174" t="s">
        <v>259</v>
      </c>
      <c r="T757" s="175" t="s">
        <v>264</v>
      </c>
      <c r="U757" s="158">
        <v>0</v>
      </c>
      <c r="V757" s="158">
        <f>ROUND(E757*U757,2)</f>
        <v>0</v>
      </c>
      <c r="W757" s="158"/>
      <c r="X757" s="158" t="s">
        <v>142</v>
      </c>
      <c r="Y757" s="148"/>
      <c r="Z757" s="148"/>
      <c r="AA757" s="148"/>
      <c r="AB757" s="148"/>
      <c r="AC757" s="148"/>
      <c r="AD757" s="148"/>
      <c r="AE757" s="148"/>
      <c r="AF757" s="148"/>
      <c r="AG757" s="148" t="s">
        <v>143</v>
      </c>
      <c r="AH757" s="148"/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1" x14ac:dyDescent="0.2">
      <c r="A758" s="155"/>
      <c r="B758" s="156"/>
      <c r="C758" s="188" t="s">
        <v>1012</v>
      </c>
      <c r="D758" s="160"/>
      <c r="E758" s="161"/>
      <c r="F758" s="158"/>
      <c r="G758" s="158"/>
      <c r="H758" s="158"/>
      <c r="I758" s="158"/>
      <c r="J758" s="158"/>
      <c r="K758" s="158"/>
      <c r="L758" s="158"/>
      <c r="M758" s="158"/>
      <c r="N758" s="158"/>
      <c r="O758" s="158"/>
      <c r="P758" s="158"/>
      <c r="Q758" s="158"/>
      <c r="R758" s="158"/>
      <c r="S758" s="158"/>
      <c r="T758" s="158"/>
      <c r="U758" s="158"/>
      <c r="V758" s="158"/>
      <c r="W758" s="158"/>
      <c r="X758" s="158"/>
      <c r="Y758" s="148"/>
      <c r="Z758" s="148"/>
      <c r="AA758" s="148"/>
      <c r="AB758" s="148"/>
      <c r="AC758" s="148"/>
      <c r="AD758" s="148"/>
      <c r="AE758" s="148"/>
      <c r="AF758" s="148"/>
      <c r="AG758" s="148" t="s">
        <v>147</v>
      </c>
      <c r="AH758" s="148">
        <v>0</v>
      </c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1" x14ac:dyDescent="0.2">
      <c r="A759" s="155"/>
      <c r="B759" s="156"/>
      <c r="C759" s="188" t="s">
        <v>994</v>
      </c>
      <c r="D759" s="160"/>
      <c r="E759" s="161"/>
      <c r="F759" s="158"/>
      <c r="G759" s="158"/>
      <c r="H759" s="158"/>
      <c r="I759" s="158"/>
      <c r="J759" s="158"/>
      <c r="K759" s="158"/>
      <c r="L759" s="158"/>
      <c r="M759" s="158"/>
      <c r="N759" s="158"/>
      <c r="O759" s="158"/>
      <c r="P759" s="158"/>
      <c r="Q759" s="158"/>
      <c r="R759" s="158"/>
      <c r="S759" s="158"/>
      <c r="T759" s="158"/>
      <c r="U759" s="158"/>
      <c r="V759" s="158"/>
      <c r="W759" s="158"/>
      <c r="X759" s="158"/>
      <c r="Y759" s="148"/>
      <c r="Z759" s="148"/>
      <c r="AA759" s="148"/>
      <c r="AB759" s="148"/>
      <c r="AC759" s="148"/>
      <c r="AD759" s="148"/>
      <c r="AE759" s="148"/>
      <c r="AF759" s="148"/>
      <c r="AG759" s="148" t="s">
        <v>147</v>
      </c>
      <c r="AH759" s="148">
        <v>0</v>
      </c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1" x14ac:dyDescent="0.2">
      <c r="A760" s="155"/>
      <c r="B760" s="156"/>
      <c r="C760" s="188" t="s">
        <v>995</v>
      </c>
      <c r="D760" s="160"/>
      <c r="E760" s="161"/>
      <c r="F760" s="158"/>
      <c r="G760" s="158"/>
      <c r="H760" s="158"/>
      <c r="I760" s="158"/>
      <c r="J760" s="158"/>
      <c r="K760" s="158"/>
      <c r="L760" s="158"/>
      <c r="M760" s="158"/>
      <c r="N760" s="158"/>
      <c r="O760" s="158"/>
      <c r="P760" s="158"/>
      <c r="Q760" s="158"/>
      <c r="R760" s="158"/>
      <c r="S760" s="158"/>
      <c r="T760" s="158"/>
      <c r="U760" s="158"/>
      <c r="V760" s="158"/>
      <c r="W760" s="158"/>
      <c r="X760" s="158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147</v>
      </c>
      <c r="AH760" s="148">
        <v>0</v>
      </c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outlineLevel="1" x14ac:dyDescent="0.2">
      <c r="A761" s="155"/>
      <c r="B761" s="156"/>
      <c r="C761" s="188" t="s">
        <v>690</v>
      </c>
      <c r="D761" s="160"/>
      <c r="E761" s="161">
        <v>1</v>
      </c>
      <c r="F761" s="158"/>
      <c r="G761" s="158"/>
      <c r="H761" s="158"/>
      <c r="I761" s="158"/>
      <c r="J761" s="158"/>
      <c r="K761" s="158"/>
      <c r="L761" s="158"/>
      <c r="M761" s="158"/>
      <c r="N761" s="158"/>
      <c r="O761" s="158"/>
      <c r="P761" s="158"/>
      <c r="Q761" s="158"/>
      <c r="R761" s="158"/>
      <c r="S761" s="158"/>
      <c r="T761" s="158"/>
      <c r="U761" s="158"/>
      <c r="V761" s="158"/>
      <c r="W761" s="158"/>
      <c r="X761" s="158"/>
      <c r="Y761" s="148"/>
      <c r="Z761" s="148"/>
      <c r="AA761" s="148"/>
      <c r="AB761" s="148"/>
      <c r="AC761" s="148"/>
      <c r="AD761" s="148"/>
      <c r="AE761" s="148"/>
      <c r="AF761" s="148"/>
      <c r="AG761" s="148" t="s">
        <v>147</v>
      </c>
      <c r="AH761" s="148">
        <v>0</v>
      </c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1" x14ac:dyDescent="0.2">
      <c r="A762" s="169">
        <v>235</v>
      </c>
      <c r="B762" s="170" t="s">
        <v>1013</v>
      </c>
      <c r="C762" s="187" t="s">
        <v>1014</v>
      </c>
      <c r="D762" s="171" t="s">
        <v>666</v>
      </c>
      <c r="E762" s="172">
        <v>1</v>
      </c>
      <c r="F762" s="173"/>
      <c r="G762" s="174">
        <f>ROUND(E762*F762,2)</f>
        <v>0</v>
      </c>
      <c r="H762" s="173"/>
      <c r="I762" s="174">
        <f>ROUND(E762*H762,2)</f>
        <v>0</v>
      </c>
      <c r="J762" s="173"/>
      <c r="K762" s="174">
        <f>ROUND(E762*J762,2)</f>
        <v>0</v>
      </c>
      <c r="L762" s="174">
        <v>21</v>
      </c>
      <c r="M762" s="174">
        <f>G762*(1+L762/100)</f>
        <v>0</v>
      </c>
      <c r="N762" s="174">
        <v>0</v>
      </c>
      <c r="O762" s="174">
        <f>ROUND(E762*N762,2)</f>
        <v>0</v>
      </c>
      <c r="P762" s="174">
        <v>0</v>
      </c>
      <c r="Q762" s="174">
        <f>ROUND(E762*P762,2)</f>
        <v>0</v>
      </c>
      <c r="R762" s="174"/>
      <c r="S762" s="174" t="s">
        <v>259</v>
      </c>
      <c r="T762" s="175" t="s">
        <v>264</v>
      </c>
      <c r="U762" s="158">
        <v>0</v>
      </c>
      <c r="V762" s="158">
        <f>ROUND(E762*U762,2)</f>
        <v>0</v>
      </c>
      <c r="W762" s="158"/>
      <c r="X762" s="158" t="s">
        <v>142</v>
      </c>
      <c r="Y762" s="148"/>
      <c r="Z762" s="148"/>
      <c r="AA762" s="148"/>
      <c r="AB762" s="148"/>
      <c r="AC762" s="148"/>
      <c r="AD762" s="148"/>
      <c r="AE762" s="148"/>
      <c r="AF762" s="148"/>
      <c r="AG762" s="148" t="s">
        <v>143</v>
      </c>
      <c r="AH762" s="148"/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1" x14ac:dyDescent="0.2">
      <c r="A763" s="155"/>
      <c r="B763" s="156"/>
      <c r="C763" s="188" t="s">
        <v>993</v>
      </c>
      <c r="D763" s="160"/>
      <c r="E763" s="161"/>
      <c r="F763" s="158"/>
      <c r="G763" s="158"/>
      <c r="H763" s="158"/>
      <c r="I763" s="158"/>
      <c r="J763" s="158"/>
      <c r="K763" s="158"/>
      <c r="L763" s="158"/>
      <c r="M763" s="158"/>
      <c r="N763" s="158"/>
      <c r="O763" s="158"/>
      <c r="P763" s="158"/>
      <c r="Q763" s="158"/>
      <c r="R763" s="158"/>
      <c r="S763" s="158"/>
      <c r="T763" s="158"/>
      <c r="U763" s="158"/>
      <c r="V763" s="158"/>
      <c r="W763" s="158"/>
      <c r="X763" s="158"/>
      <c r="Y763" s="148"/>
      <c r="Z763" s="148"/>
      <c r="AA763" s="148"/>
      <c r="AB763" s="148"/>
      <c r="AC763" s="148"/>
      <c r="AD763" s="148"/>
      <c r="AE763" s="148"/>
      <c r="AF763" s="148"/>
      <c r="AG763" s="148" t="s">
        <v>147</v>
      </c>
      <c r="AH763" s="148">
        <v>0</v>
      </c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1" x14ac:dyDescent="0.2">
      <c r="A764" s="155"/>
      <c r="B764" s="156"/>
      <c r="C764" s="188" t="s">
        <v>994</v>
      </c>
      <c r="D764" s="160"/>
      <c r="E764" s="161"/>
      <c r="F764" s="158"/>
      <c r="G764" s="158"/>
      <c r="H764" s="158"/>
      <c r="I764" s="158"/>
      <c r="J764" s="158"/>
      <c r="K764" s="158"/>
      <c r="L764" s="158"/>
      <c r="M764" s="158"/>
      <c r="N764" s="158"/>
      <c r="O764" s="158"/>
      <c r="P764" s="158"/>
      <c r="Q764" s="158"/>
      <c r="R764" s="158"/>
      <c r="S764" s="158"/>
      <c r="T764" s="158"/>
      <c r="U764" s="158"/>
      <c r="V764" s="158"/>
      <c r="W764" s="158"/>
      <c r="X764" s="158"/>
      <c r="Y764" s="148"/>
      <c r="Z764" s="148"/>
      <c r="AA764" s="148"/>
      <c r="AB764" s="148"/>
      <c r="AC764" s="148"/>
      <c r="AD764" s="148"/>
      <c r="AE764" s="148"/>
      <c r="AF764" s="148"/>
      <c r="AG764" s="148" t="s">
        <v>147</v>
      </c>
      <c r="AH764" s="148">
        <v>0</v>
      </c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1" x14ac:dyDescent="0.2">
      <c r="A765" s="155"/>
      <c r="B765" s="156"/>
      <c r="C765" s="188" t="s">
        <v>995</v>
      </c>
      <c r="D765" s="160"/>
      <c r="E765" s="161"/>
      <c r="F765" s="158"/>
      <c r="G765" s="158"/>
      <c r="H765" s="158"/>
      <c r="I765" s="158"/>
      <c r="J765" s="158"/>
      <c r="K765" s="158"/>
      <c r="L765" s="158"/>
      <c r="M765" s="158"/>
      <c r="N765" s="158"/>
      <c r="O765" s="158"/>
      <c r="P765" s="158"/>
      <c r="Q765" s="158"/>
      <c r="R765" s="158"/>
      <c r="S765" s="158"/>
      <c r="T765" s="158"/>
      <c r="U765" s="158"/>
      <c r="V765" s="158"/>
      <c r="W765" s="158"/>
      <c r="X765" s="158"/>
      <c r="Y765" s="148"/>
      <c r="Z765" s="148"/>
      <c r="AA765" s="148"/>
      <c r="AB765" s="148"/>
      <c r="AC765" s="148"/>
      <c r="AD765" s="148"/>
      <c r="AE765" s="148"/>
      <c r="AF765" s="148"/>
      <c r="AG765" s="148" t="s">
        <v>147</v>
      </c>
      <c r="AH765" s="148">
        <v>0</v>
      </c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outlineLevel="1" x14ac:dyDescent="0.2">
      <c r="A766" s="155"/>
      <c r="B766" s="156"/>
      <c r="C766" s="188" t="s">
        <v>690</v>
      </c>
      <c r="D766" s="160"/>
      <c r="E766" s="161">
        <v>1</v>
      </c>
      <c r="F766" s="158"/>
      <c r="G766" s="158"/>
      <c r="H766" s="158"/>
      <c r="I766" s="158"/>
      <c r="J766" s="158"/>
      <c r="K766" s="158"/>
      <c r="L766" s="158"/>
      <c r="M766" s="158"/>
      <c r="N766" s="158"/>
      <c r="O766" s="158"/>
      <c r="P766" s="158"/>
      <c r="Q766" s="158"/>
      <c r="R766" s="158"/>
      <c r="S766" s="158"/>
      <c r="T766" s="158"/>
      <c r="U766" s="158"/>
      <c r="V766" s="158"/>
      <c r="W766" s="158"/>
      <c r="X766" s="158"/>
      <c r="Y766" s="148"/>
      <c r="Z766" s="148"/>
      <c r="AA766" s="148"/>
      <c r="AB766" s="148"/>
      <c r="AC766" s="148"/>
      <c r="AD766" s="148"/>
      <c r="AE766" s="148"/>
      <c r="AF766" s="148"/>
      <c r="AG766" s="148" t="s">
        <v>147</v>
      </c>
      <c r="AH766" s="148">
        <v>0</v>
      </c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outlineLevel="1" x14ac:dyDescent="0.2">
      <c r="A767" s="169">
        <v>236</v>
      </c>
      <c r="B767" s="170" t="s">
        <v>1015</v>
      </c>
      <c r="C767" s="187" t="s">
        <v>1016</v>
      </c>
      <c r="D767" s="171" t="s">
        <v>666</v>
      </c>
      <c r="E767" s="172">
        <v>1</v>
      </c>
      <c r="F767" s="173"/>
      <c r="G767" s="174">
        <f>ROUND(E767*F767,2)</f>
        <v>0</v>
      </c>
      <c r="H767" s="173"/>
      <c r="I767" s="174">
        <f>ROUND(E767*H767,2)</f>
        <v>0</v>
      </c>
      <c r="J767" s="173"/>
      <c r="K767" s="174">
        <f>ROUND(E767*J767,2)</f>
        <v>0</v>
      </c>
      <c r="L767" s="174">
        <v>21</v>
      </c>
      <c r="M767" s="174">
        <f>G767*(1+L767/100)</f>
        <v>0</v>
      </c>
      <c r="N767" s="174">
        <v>0</v>
      </c>
      <c r="O767" s="174">
        <f>ROUND(E767*N767,2)</f>
        <v>0</v>
      </c>
      <c r="P767" s="174">
        <v>0</v>
      </c>
      <c r="Q767" s="174">
        <f>ROUND(E767*P767,2)</f>
        <v>0</v>
      </c>
      <c r="R767" s="174"/>
      <c r="S767" s="174" t="s">
        <v>259</v>
      </c>
      <c r="T767" s="175" t="s">
        <v>264</v>
      </c>
      <c r="U767" s="158">
        <v>0</v>
      </c>
      <c r="V767" s="158">
        <f>ROUND(E767*U767,2)</f>
        <v>0</v>
      </c>
      <c r="W767" s="158"/>
      <c r="X767" s="158" t="s">
        <v>142</v>
      </c>
      <c r="Y767" s="148"/>
      <c r="Z767" s="148"/>
      <c r="AA767" s="148"/>
      <c r="AB767" s="148"/>
      <c r="AC767" s="148"/>
      <c r="AD767" s="148"/>
      <c r="AE767" s="148"/>
      <c r="AF767" s="148"/>
      <c r="AG767" s="148" t="s">
        <v>143</v>
      </c>
      <c r="AH767" s="148"/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outlineLevel="1" x14ac:dyDescent="0.2">
      <c r="A768" s="155"/>
      <c r="B768" s="156"/>
      <c r="C768" s="188" t="s">
        <v>993</v>
      </c>
      <c r="D768" s="160"/>
      <c r="E768" s="161"/>
      <c r="F768" s="158"/>
      <c r="G768" s="158"/>
      <c r="H768" s="158"/>
      <c r="I768" s="158"/>
      <c r="J768" s="158"/>
      <c r="K768" s="158"/>
      <c r="L768" s="158"/>
      <c r="M768" s="158"/>
      <c r="N768" s="158"/>
      <c r="O768" s="158"/>
      <c r="P768" s="158"/>
      <c r="Q768" s="158"/>
      <c r="R768" s="158"/>
      <c r="S768" s="158"/>
      <c r="T768" s="158"/>
      <c r="U768" s="158"/>
      <c r="V768" s="158"/>
      <c r="W768" s="158"/>
      <c r="X768" s="158"/>
      <c r="Y768" s="148"/>
      <c r="Z768" s="148"/>
      <c r="AA768" s="148"/>
      <c r="AB768" s="148"/>
      <c r="AC768" s="148"/>
      <c r="AD768" s="148"/>
      <c r="AE768" s="148"/>
      <c r="AF768" s="148"/>
      <c r="AG768" s="148" t="s">
        <v>147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1" x14ac:dyDescent="0.2">
      <c r="A769" s="155"/>
      <c r="B769" s="156"/>
      <c r="C769" s="188" t="s">
        <v>994</v>
      </c>
      <c r="D769" s="160"/>
      <c r="E769" s="161"/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48"/>
      <c r="Z769" s="148"/>
      <c r="AA769" s="148"/>
      <c r="AB769" s="148"/>
      <c r="AC769" s="148"/>
      <c r="AD769" s="148"/>
      <c r="AE769" s="148"/>
      <c r="AF769" s="148"/>
      <c r="AG769" s="148" t="s">
        <v>147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1" x14ac:dyDescent="0.2">
      <c r="A770" s="155"/>
      <c r="B770" s="156"/>
      <c r="C770" s="188" t="s">
        <v>995</v>
      </c>
      <c r="D770" s="160"/>
      <c r="E770" s="161"/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48"/>
      <c r="Z770" s="148"/>
      <c r="AA770" s="148"/>
      <c r="AB770" s="148"/>
      <c r="AC770" s="148"/>
      <c r="AD770" s="148"/>
      <c r="AE770" s="148"/>
      <c r="AF770" s="148"/>
      <c r="AG770" s="148" t="s">
        <v>147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1" x14ac:dyDescent="0.2">
      <c r="A771" s="155"/>
      <c r="B771" s="156"/>
      <c r="C771" s="188" t="s">
        <v>690</v>
      </c>
      <c r="D771" s="160"/>
      <c r="E771" s="161">
        <v>1</v>
      </c>
      <c r="F771" s="158"/>
      <c r="G771" s="158"/>
      <c r="H771" s="158"/>
      <c r="I771" s="158"/>
      <c r="J771" s="158"/>
      <c r="K771" s="158"/>
      <c r="L771" s="158"/>
      <c r="M771" s="158"/>
      <c r="N771" s="158"/>
      <c r="O771" s="158"/>
      <c r="P771" s="158"/>
      <c r="Q771" s="158"/>
      <c r="R771" s="158"/>
      <c r="S771" s="158"/>
      <c r="T771" s="158"/>
      <c r="U771" s="158"/>
      <c r="V771" s="158"/>
      <c r="W771" s="158"/>
      <c r="X771" s="158"/>
      <c r="Y771" s="148"/>
      <c r="Z771" s="148"/>
      <c r="AA771" s="148"/>
      <c r="AB771" s="148"/>
      <c r="AC771" s="148"/>
      <c r="AD771" s="148"/>
      <c r="AE771" s="148"/>
      <c r="AF771" s="148"/>
      <c r="AG771" s="148" t="s">
        <v>147</v>
      </c>
      <c r="AH771" s="148">
        <v>0</v>
      </c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outlineLevel="1" x14ac:dyDescent="0.2">
      <c r="A772" s="169">
        <v>237</v>
      </c>
      <c r="B772" s="170" t="s">
        <v>1017</v>
      </c>
      <c r="C772" s="187" t="s">
        <v>1018</v>
      </c>
      <c r="D772" s="171" t="s">
        <v>666</v>
      </c>
      <c r="E772" s="172">
        <v>1</v>
      </c>
      <c r="F772" s="173"/>
      <c r="G772" s="174">
        <f>ROUND(E772*F772,2)</f>
        <v>0</v>
      </c>
      <c r="H772" s="173"/>
      <c r="I772" s="174">
        <f>ROUND(E772*H772,2)</f>
        <v>0</v>
      </c>
      <c r="J772" s="173"/>
      <c r="K772" s="174">
        <f>ROUND(E772*J772,2)</f>
        <v>0</v>
      </c>
      <c r="L772" s="174">
        <v>21</v>
      </c>
      <c r="M772" s="174">
        <f>G772*(1+L772/100)</f>
        <v>0</v>
      </c>
      <c r="N772" s="174">
        <v>0</v>
      </c>
      <c r="O772" s="174">
        <f>ROUND(E772*N772,2)</f>
        <v>0</v>
      </c>
      <c r="P772" s="174">
        <v>0</v>
      </c>
      <c r="Q772" s="174">
        <f>ROUND(E772*P772,2)</f>
        <v>0</v>
      </c>
      <c r="R772" s="174"/>
      <c r="S772" s="174" t="s">
        <v>259</v>
      </c>
      <c r="T772" s="175" t="s">
        <v>264</v>
      </c>
      <c r="U772" s="158">
        <v>0</v>
      </c>
      <c r="V772" s="158">
        <f>ROUND(E772*U772,2)</f>
        <v>0</v>
      </c>
      <c r="W772" s="158"/>
      <c r="X772" s="158" t="s">
        <v>142</v>
      </c>
      <c r="Y772" s="148"/>
      <c r="Z772" s="148"/>
      <c r="AA772" s="148"/>
      <c r="AB772" s="148"/>
      <c r="AC772" s="148"/>
      <c r="AD772" s="148"/>
      <c r="AE772" s="148"/>
      <c r="AF772" s="148"/>
      <c r="AG772" s="148" t="s">
        <v>143</v>
      </c>
      <c r="AH772" s="148"/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1" x14ac:dyDescent="0.2">
      <c r="A773" s="155"/>
      <c r="B773" s="156"/>
      <c r="C773" s="188" t="s">
        <v>1019</v>
      </c>
      <c r="D773" s="160"/>
      <c r="E773" s="161"/>
      <c r="F773" s="158"/>
      <c r="G773" s="158"/>
      <c r="H773" s="158"/>
      <c r="I773" s="158"/>
      <c r="J773" s="158"/>
      <c r="K773" s="158"/>
      <c r="L773" s="158"/>
      <c r="M773" s="158"/>
      <c r="N773" s="158"/>
      <c r="O773" s="158"/>
      <c r="P773" s="158"/>
      <c r="Q773" s="158"/>
      <c r="R773" s="158"/>
      <c r="S773" s="158"/>
      <c r="T773" s="158"/>
      <c r="U773" s="158"/>
      <c r="V773" s="158"/>
      <c r="W773" s="158"/>
      <c r="X773" s="158"/>
      <c r="Y773" s="148"/>
      <c r="Z773" s="148"/>
      <c r="AA773" s="148"/>
      <c r="AB773" s="148"/>
      <c r="AC773" s="148"/>
      <c r="AD773" s="148"/>
      <c r="AE773" s="148"/>
      <c r="AF773" s="148"/>
      <c r="AG773" s="148" t="s">
        <v>147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1" x14ac:dyDescent="0.2">
      <c r="A774" s="155"/>
      <c r="B774" s="156"/>
      <c r="C774" s="188" t="s">
        <v>994</v>
      </c>
      <c r="D774" s="160"/>
      <c r="E774" s="161"/>
      <c r="F774" s="158"/>
      <c r="G774" s="158"/>
      <c r="H774" s="158"/>
      <c r="I774" s="158"/>
      <c r="J774" s="158"/>
      <c r="K774" s="158"/>
      <c r="L774" s="158"/>
      <c r="M774" s="158"/>
      <c r="N774" s="158"/>
      <c r="O774" s="158"/>
      <c r="P774" s="158"/>
      <c r="Q774" s="158"/>
      <c r="R774" s="158"/>
      <c r="S774" s="158"/>
      <c r="T774" s="158"/>
      <c r="U774" s="158"/>
      <c r="V774" s="158"/>
      <c r="W774" s="158"/>
      <c r="X774" s="158"/>
      <c r="Y774" s="148"/>
      <c r="Z774" s="148"/>
      <c r="AA774" s="148"/>
      <c r="AB774" s="148"/>
      <c r="AC774" s="148"/>
      <c r="AD774" s="148"/>
      <c r="AE774" s="148"/>
      <c r="AF774" s="148"/>
      <c r="AG774" s="148" t="s">
        <v>147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outlineLevel="1" x14ac:dyDescent="0.2">
      <c r="A775" s="155"/>
      <c r="B775" s="156"/>
      <c r="C775" s="188" t="s">
        <v>995</v>
      </c>
      <c r="D775" s="160"/>
      <c r="E775" s="161"/>
      <c r="F775" s="158"/>
      <c r="G775" s="158"/>
      <c r="H775" s="158"/>
      <c r="I775" s="158"/>
      <c r="J775" s="158"/>
      <c r="K775" s="158"/>
      <c r="L775" s="158"/>
      <c r="M775" s="158"/>
      <c r="N775" s="158"/>
      <c r="O775" s="158"/>
      <c r="P775" s="158"/>
      <c r="Q775" s="158"/>
      <c r="R775" s="158"/>
      <c r="S775" s="158"/>
      <c r="T775" s="158"/>
      <c r="U775" s="158"/>
      <c r="V775" s="158"/>
      <c r="W775" s="158"/>
      <c r="X775" s="158"/>
      <c r="Y775" s="148"/>
      <c r="Z775" s="148"/>
      <c r="AA775" s="148"/>
      <c r="AB775" s="148"/>
      <c r="AC775" s="148"/>
      <c r="AD775" s="148"/>
      <c r="AE775" s="148"/>
      <c r="AF775" s="148"/>
      <c r="AG775" s="148" t="s">
        <v>147</v>
      </c>
      <c r="AH775" s="148">
        <v>0</v>
      </c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1" x14ac:dyDescent="0.2">
      <c r="A776" s="155"/>
      <c r="B776" s="156"/>
      <c r="C776" s="188" t="s">
        <v>690</v>
      </c>
      <c r="D776" s="160"/>
      <c r="E776" s="161">
        <v>1</v>
      </c>
      <c r="F776" s="158"/>
      <c r="G776" s="158"/>
      <c r="H776" s="158"/>
      <c r="I776" s="158"/>
      <c r="J776" s="158"/>
      <c r="K776" s="158"/>
      <c r="L776" s="158"/>
      <c r="M776" s="158"/>
      <c r="N776" s="158"/>
      <c r="O776" s="158"/>
      <c r="P776" s="158"/>
      <c r="Q776" s="158"/>
      <c r="R776" s="158"/>
      <c r="S776" s="158"/>
      <c r="T776" s="158"/>
      <c r="U776" s="158"/>
      <c r="V776" s="158"/>
      <c r="W776" s="158"/>
      <c r="X776" s="158"/>
      <c r="Y776" s="148"/>
      <c r="Z776" s="148"/>
      <c r="AA776" s="148"/>
      <c r="AB776" s="148"/>
      <c r="AC776" s="148"/>
      <c r="AD776" s="148"/>
      <c r="AE776" s="148"/>
      <c r="AF776" s="148"/>
      <c r="AG776" s="148" t="s">
        <v>147</v>
      </c>
      <c r="AH776" s="148">
        <v>0</v>
      </c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outlineLevel="1" x14ac:dyDescent="0.2">
      <c r="A777" s="169">
        <v>238</v>
      </c>
      <c r="B777" s="170" t="s">
        <v>1020</v>
      </c>
      <c r="C777" s="187" t="s">
        <v>1021</v>
      </c>
      <c r="D777" s="171" t="s">
        <v>666</v>
      </c>
      <c r="E777" s="172">
        <v>1</v>
      </c>
      <c r="F777" s="173"/>
      <c r="G777" s="174">
        <f>ROUND(E777*F777,2)</f>
        <v>0</v>
      </c>
      <c r="H777" s="173"/>
      <c r="I777" s="174">
        <f>ROUND(E777*H777,2)</f>
        <v>0</v>
      </c>
      <c r="J777" s="173"/>
      <c r="K777" s="174">
        <f>ROUND(E777*J777,2)</f>
        <v>0</v>
      </c>
      <c r="L777" s="174">
        <v>21</v>
      </c>
      <c r="M777" s="174">
        <f>G777*(1+L777/100)</f>
        <v>0</v>
      </c>
      <c r="N777" s="174">
        <v>0</v>
      </c>
      <c r="O777" s="174">
        <f>ROUND(E777*N777,2)</f>
        <v>0</v>
      </c>
      <c r="P777" s="174">
        <v>0</v>
      </c>
      <c r="Q777" s="174">
        <f>ROUND(E777*P777,2)</f>
        <v>0</v>
      </c>
      <c r="R777" s="174"/>
      <c r="S777" s="174" t="s">
        <v>259</v>
      </c>
      <c r="T777" s="175" t="s">
        <v>264</v>
      </c>
      <c r="U777" s="158">
        <v>0</v>
      </c>
      <c r="V777" s="158">
        <f>ROUND(E777*U777,2)</f>
        <v>0</v>
      </c>
      <c r="W777" s="158"/>
      <c r="X777" s="158" t="s">
        <v>142</v>
      </c>
      <c r="Y777" s="148"/>
      <c r="Z777" s="148"/>
      <c r="AA777" s="148"/>
      <c r="AB777" s="148"/>
      <c r="AC777" s="148"/>
      <c r="AD777" s="148"/>
      <c r="AE777" s="148"/>
      <c r="AF777" s="148"/>
      <c r="AG777" s="148" t="s">
        <v>143</v>
      </c>
      <c r="AH777" s="148"/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1" x14ac:dyDescent="0.2">
      <c r="A778" s="155"/>
      <c r="B778" s="156"/>
      <c r="C778" s="188" t="s">
        <v>1022</v>
      </c>
      <c r="D778" s="160"/>
      <c r="E778" s="161"/>
      <c r="F778" s="158"/>
      <c r="G778" s="158"/>
      <c r="H778" s="158"/>
      <c r="I778" s="158"/>
      <c r="J778" s="158"/>
      <c r="K778" s="158"/>
      <c r="L778" s="158"/>
      <c r="M778" s="158"/>
      <c r="N778" s="158"/>
      <c r="O778" s="158"/>
      <c r="P778" s="158"/>
      <c r="Q778" s="158"/>
      <c r="R778" s="158"/>
      <c r="S778" s="158"/>
      <c r="T778" s="158"/>
      <c r="U778" s="158"/>
      <c r="V778" s="158"/>
      <c r="W778" s="158"/>
      <c r="X778" s="158"/>
      <c r="Y778" s="148"/>
      <c r="Z778" s="148"/>
      <c r="AA778" s="148"/>
      <c r="AB778" s="148"/>
      <c r="AC778" s="148"/>
      <c r="AD778" s="148"/>
      <c r="AE778" s="148"/>
      <c r="AF778" s="148"/>
      <c r="AG778" s="148" t="s">
        <v>147</v>
      </c>
      <c r="AH778" s="148">
        <v>0</v>
      </c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1" x14ac:dyDescent="0.2">
      <c r="A779" s="155"/>
      <c r="B779" s="156"/>
      <c r="C779" s="188" t="s">
        <v>994</v>
      </c>
      <c r="D779" s="160"/>
      <c r="E779" s="161"/>
      <c r="F779" s="158"/>
      <c r="G779" s="158"/>
      <c r="H779" s="158"/>
      <c r="I779" s="158"/>
      <c r="J779" s="158"/>
      <c r="K779" s="158"/>
      <c r="L779" s="158"/>
      <c r="M779" s="158"/>
      <c r="N779" s="158"/>
      <c r="O779" s="158"/>
      <c r="P779" s="158"/>
      <c r="Q779" s="158"/>
      <c r="R779" s="158"/>
      <c r="S779" s="158"/>
      <c r="T779" s="158"/>
      <c r="U779" s="158"/>
      <c r="V779" s="158"/>
      <c r="W779" s="158"/>
      <c r="X779" s="158"/>
      <c r="Y779" s="148"/>
      <c r="Z779" s="148"/>
      <c r="AA779" s="148"/>
      <c r="AB779" s="148"/>
      <c r="AC779" s="148"/>
      <c r="AD779" s="148"/>
      <c r="AE779" s="148"/>
      <c r="AF779" s="148"/>
      <c r="AG779" s="148" t="s">
        <v>147</v>
      </c>
      <c r="AH779" s="148">
        <v>0</v>
      </c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1" x14ac:dyDescent="0.2">
      <c r="A780" s="155"/>
      <c r="B780" s="156"/>
      <c r="C780" s="188" t="s">
        <v>995</v>
      </c>
      <c r="D780" s="160"/>
      <c r="E780" s="161"/>
      <c r="F780" s="158"/>
      <c r="G780" s="158"/>
      <c r="H780" s="158"/>
      <c r="I780" s="158"/>
      <c r="J780" s="158"/>
      <c r="K780" s="158"/>
      <c r="L780" s="158"/>
      <c r="M780" s="158"/>
      <c r="N780" s="158"/>
      <c r="O780" s="158"/>
      <c r="P780" s="158"/>
      <c r="Q780" s="158"/>
      <c r="R780" s="158"/>
      <c r="S780" s="158"/>
      <c r="T780" s="158"/>
      <c r="U780" s="158"/>
      <c r="V780" s="158"/>
      <c r="W780" s="158"/>
      <c r="X780" s="158"/>
      <c r="Y780" s="148"/>
      <c r="Z780" s="148"/>
      <c r="AA780" s="148"/>
      <c r="AB780" s="148"/>
      <c r="AC780" s="148"/>
      <c r="AD780" s="148"/>
      <c r="AE780" s="148"/>
      <c r="AF780" s="148"/>
      <c r="AG780" s="148" t="s">
        <v>147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outlineLevel="1" x14ac:dyDescent="0.2">
      <c r="A781" s="155"/>
      <c r="B781" s="156"/>
      <c r="C781" s="188" t="s">
        <v>690</v>
      </c>
      <c r="D781" s="160"/>
      <c r="E781" s="161">
        <v>1</v>
      </c>
      <c r="F781" s="158"/>
      <c r="G781" s="158"/>
      <c r="H781" s="158"/>
      <c r="I781" s="158"/>
      <c r="J781" s="158"/>
      <c r="K781" s="158"/>
      <c r="L781" s="158"/>
      <c r="M781" s="158"/>
      <c r="N781" s="158"/>
      <c r="O781" s="158"/>
      <c r="P781" s="158"/>
      <c r="Q781" s="158"/>
      <c r="R781" s="158"/>
      <c r="S781" s="158"/>
      <c r="T781" s="158"/>
      <c r="U781" s="158"/>
      <c r="V781" s="158"/>
      <c r="W781" s="158"/>
      <c r="X781" s="158"/>
      <c r="Y781" s="148"/>
      <c r="Z781" s="148"/>
      <c r="AA781" s="148"/>
      <c r="AB781" s="148"/>
      <c r="AC781" s="148"/>
      <c r="AD781" s="148"/>
      <c r="AE781" s="148"/>
      <c r="AF781" s="148"/>
      <c r="AG781" s="148" t="s">
        <v>147</v>
      </c>
      <c r="AH781" s="148">
        <v>0</v>
      </c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1" x14ac:dyDescent="0.2">
      <c r="A782" s="169">
        <v>239</v>
      </c>
      <c r="B782" s="170" t="s">
        <v>1023</v>
      </c>
      <c r="C782" s="187" t="s">
        <v>1024</v>
      </c>
      <c r="D782" s="171" t="s">
        <v>666</v>
      </c>
      <c r="E782" s="172">
        <v>1</v>
      </c>
      <c r="F782" s="173"/>
      <c r="G782" s="174">
        <f>ROUND(E782*F782,2)</f>
        <v>0</v>
      </c>
      <c r="H782" s="173"/>
      <c r="I782" s="174">
        <f>ROUND(E782*H782,2)</f>
        <v>0</v>
      </c>
      <c r="J782" s="173"/>
      <c r="K782" s="174">
        <f>ROUND(E782*J782,2)</f>
        <v>0</v>
      </c>
      <c r="L782" s="174">
        <v>21</v>
      </c>
      <c r="M782" s="174">
        <f>G782*(1+L782/100)</f>
        <v>0</v>
      </c>
      <c r="N782" s="174">
        <v>0</v>
      </c>
      <c r="O782" s="174">
        <f>ROUND(E782*N782,2)</f>
        <v>0</v>
      </c>
      <c r="P782" s="174">
        <v>0</v>
      </c>
      <c r="Q782" s="174">
        <f>ROUND(E782*P782,2)</f>
        <v>0</v>
      </c>
      <c r="R782" s="174"/>
      <c r="S782" s="174" t="s">
        <v>259</v>
      </c>
      <c r="T782" s="175" t="s">
        <v>264</v>
      </c>
      <c r="U782" s="158">
        <v>0</v>
      </c>
      <c r="V782" s="158">
        <f>ROUND(E782*U782,2)</f>
        <v>0</v>
      </c>
      <c r="W782" s="158"/>
      <c r="X782" s="158" t="s">
        <v>142</v>
      </c>
      <c r="Y782" s="148"/>
      <c r="Z782" s="148"/>
      <c r="AA782" s="148"/>
      <c r="AB782" s="148"/>
      <c r="AC782" s="148"/>
      <c r="AD782" s="148"/>
      <c r="AE782" s="148"/>
      <c r="AF782" s="148"/>
      <c r="AG782" s="148" t="s">
        <v>143</v>
      </c>
      <c r="AH782" s="148"/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1" x14ac:dyDescent="0.2">
      <c r="A783" s="155"/>
      <c r="B783" s="156"/>
      <c r="C783" s="188" t="s">
        <v>1025</v>
      </c>
      <c r="D783" s="160"/>
      <c r="E783" s="161"/>
      <c r="F783" s="158"/>
      <c r="G783" s="158"/>
      <c r="H783" s="158"/>
      <c r="I783" s="158"/>
      <c r="J783" s="158"/>
      <c r="K783" s="158"/>
      <c r="L783" s="158"/>
      <c r="M783" s="158"/>
      <c r="N783" s="158"/>
      <c r="O783" s="158"/>
      <c r="P783" s="158"/>
      <c r="Q783" s="158"/>
      <c r="R783" s="158"/>
      <c r="S783" s="158"/>
      <c r="T783" s="158"/>
      <c r="U783" s="158"/>
      <c r="V783" s="158"/>
      <c r="W783" s="158"/>
      <c r="X783" s="158"/>
      <c r="Y783" s="148"/>
      <c r="Z783" s="148"/>
      <c r="AA783" s="148"/>
      <c r="AB783" s="148"/>
      <c r="AC783" s="148"/>
      <c r="AD783" s="148"/>
      <c r="AE783" s="148"/>
      <c r="AF783" s="148"/>
      <c r="AG783" s="148" t="s">
        <v>147</v>
      </c>
      <c r="AH783" s="148">
        <v>0</v>
      </c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outlineLevel="1" x14ac:dyDescent="0.2">
      <c r="A784" s="155"/>
      <c r="B784" s="156"/>
      <c r="C784" s="188" t="s">
        <v>994</v>
      </c>
      <c r="D784" s="160"/>
      <c r="E784" s="161"/>
      <c r="F784" s="158"/>
      <c r="G784" s="158"/>
      <c r="H784" s="158"/>
      <c r="I784" s="158"/>
      <c r="J784" s="158"/>
      <c r="K784" s="158"/>
      <c r="L784" s="158"/>
      <c r="M784" s="158"/>
      <c r="N784" s="158"/>
      <c r="O784" s="158"/>
      <c r="P784" s="158"/>
      <c r="Q784" s="158"/>
      <c r="R784" s="158"/>
      <c r="S784" s="158"/>
      <c r="T784" s="158"/>
      <c r="U784" s="158"/>
      <c r="V784" s="158"/>
      <c r="W784" s="158"/>
      <c r="X784" s="158"/>
      <c r="Y784" s="148"/>
      <c r="Z784" s="148"/>
      <c r="AA784" s="148"/>
      <c r="AB784" s="148"/>
      <c r="AC784" s="148"/>
      <c r="AD784" s="148"/>
      <c r="AE784" s="148"/>
      <c r="AF784" s="148"/>
      <c r="AG784" s="148" t="s">
        <v>147</v>
      </c>
      <c r="AH784" s="148">
        <v>0</v>
      </c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outlineLevel="1" x14ac:dyDescent="0.2">
      <c r="A785" s="155"/>
      <c r="B785" s="156"/>
      <c r="C785" s="188" t="s">
        <v>995</v>
      </c>
      <c r="D785" s="160"/>
      <c r="E785" s="161"/>
      <c r="F785" s="158"/>
      <c r="G785" s="158"/>
      <c r="H785" s="158"/>
      <c r="I785" s="158"/>
      <c r="J785" s="158"/>
      <c r="K785" s="158"/>
      <c r="L785" s="158"/>
      <c r="M785" s="158"/>
      <c r="N785" s="158"/>
      <c r="O785" s="158"/>
      <c r="P785" s="158"/>
      <c r="Q785" s="158"/>
      <c r="R785" s="158"/>
      <c r="S785" s="158"/>
      <c r="T785" s="158"/>
      <c r="U785" s="158"/>
      <c r="V785" s="158"/>
      <c r="W785" s="158"/>
      <c r="X785" s="158"/>
      <c r="Y785" s="148"/>
      <c r="Z785" s="148"/>
      <c r="AA785" s="148"/>
      <c r="AB785" s="148"/>
      <c r="AC785" s="148"/>
      <c r="AD785" s="148"/>
      <c r="AE785" s="148"/>
      <c r="AF785" s="148"/>
      <c r="AG785" s="148" t="s">
        <v>147</v>
      </c>
      <c r="AH785" s="148">
        <v>0</v>
      </c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1" x14ac:dyDescent="0.2">
      <c r="A786" s="155"/>
      <c r="B786" s="156"/>
      <c r="C786" s="188" t="s">
        <v>690</v>
      </c>
      <c r="D786" s="160"/>
      <c r="E786" s="161">
        <v>1</v>
      </c>
      <c r="F786" s="158"/>
      <c r="G786" s="158"/>
      <c r="H786" s="158"/>
      <c r="I786" s="158"/>
      <c r="J786" s="158"/>
      <c r="K786" s="158"/>
      <c r="L786" s="158"/>
      <c r="M786" s="158"/>
      <c r="N786" s="158"/>
      <c r="O786" s="158"/>
      <c r="P786" s="158"/>
      <c r="Q786" s="158"/>
      <c r="R786" s="158"/>
      <c r="S786" s="158"/>
      <c r="T786" s="158"/>
      <c r="U786" s="158"/>
      <c r="V786" s="158"/>
      <c r="W786" s="158"/>
      <c r="X786" s="158"/>
      <c r="Y786" s="148"/>
      <c r="Z786" s="148"/>
      <c r="AA786" s="148"/>
      <c r="AB786" s="148"/>
      <c r="AC786" s="148"/>
      <c r="AD786" s="148"/>
      <c r="AE786" s="148"/>
      <c r="AF786" s="148"/>
      <c r="AG786" s="148" t="s">
        <v>147</v>
      </c>
      <c r="AH786" s="148">
        <v>0</v>
      </c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1" x14ac:dyDescent="0.2">
      <c r="A787" s="169">
        <v>240</v>
      </c>
      <c r="B787" s="170" t="s">
        <v>1026</v>
      </c>
      <c r="C787" s="187" t="s">
        <v>1027</v>
      </c>
      <c r="D787" s="171" t="s">
        <v>666</v>
      </c>
      <c r="E787" s="172">
        <v>1</v>
      </c>
      <c r="F787" s="173"/>
      <c r="G787" s="174">
        <f>ROUND(E787*F787,2)</f>
        <v>0</v>
      </c>
      <c r="H787" s="173"/>
      <c r="I787" s="174">
        <f>ROUND(E787*H787,2)</f>
        <v>0</v>
      </c>
      <c r="J787" s="173"/>
      <c r="K787" s="174">
        <f>ROUND(E787*J787,2)</f>
        <v>0</v>
      </c>
      <c r="L787" s="174">
        <v>21</v>
      </c>
      <c r="M787" s="174">
        <f>G787*(1+L787/100)</f>
        <v>0</v>
      </c>
      <c r="N787" s="174">
        <v>0</v>
      </c>
      <c r="O787" s="174">
        <f>ROUND(E787*N787,2)</f>
        <v>0</v>
      </c>
      <c r="P787" s="174">
        <v>0</v>
      </c>
      <c r="Q787" s="174">
        <f>ROUND(E787*P787,2)</f>
        <v>0</v>
      </c>
      <c r="R787" s="174"/>
      <c r="S787" s="174" t="s">
        <v>259</v>
      </c>
      <c r="T787" s="175" t="s">
        <v>264</v>
      </c>
      <c r="U787" s="158">
        <v>0</v>
      </c>
      <c r="V787" s="158">
        <f>ROUND(E787*U787,2)</f>
        <v>0</v>
      </c>
      <c r="W787" s="158"/>
      <c r="X787" s="158" t="s">
        <v>142</v>
      </c>
      <c r="Y787" s="148"/>
      <c r="Z787" s="148"/>
      <c r="AA787" s="148"/>
      <c r="AB787" s="148"/>
      <c r="AC787" s="148"/>
      <c r="AD787" s="148"/>
      <c r="AE787" s="148"/>
      <c r="AF787" s="148"/>
      <c r="AG787" s="148" t="s">
        <v>143</v>
      </c>
      <c r="AH787" s="148"/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outlineLevel="1" x14ac:dyDescent="0.2">
      <c r="A788" s="155"/>
      <c r="B788" s="156"/>
      <c r="C788" s="188" t="s">
        <v>1028</v>
      </c>
      <c r="D788" s="160"/>
      <c r="E788" s="161"/>
      <c r="F788" s="158"/>
      <c r="G788" s="158"/>
      <c r="H788" s="158"/>
      <c r="I788" s="158"/>
      <c r="J788" s="158"/>
      <c r="K788" s="158"/>
      <c r="L788" s="158"/>
      <c r="M788" s="158"/>
      <c r="N788" s="158"/>
      <c r="O788" s="158"/>
      <c r="P788" s="158"/>
      <c r="Q788" s="158"/>
      <c r="R788" s="158"/>
      <c r="S788" s="158"/>
      <c r="T788" s="158"/>
      <c r="U788" s="158"/>
      <c r="V788" s="158"/>
      <c r="W788" s="158"/>
      <c r="X788" s="158"/>
      <c r="Y788" s="148"/>
      <c r="Z788" s="148"/>
      <c r="AA788" s="148"/>
      <c r="AB788" s="148"/>
      <c r="AC788" s="148"/>
      <c r="AD788" s="148"/>
      <c r="AE788" s="148"/>
      <c r="AF788" s="148"/>
      <c r="AG788" s="148" t="s">
        <v>147</v>
      </c>
      <c r="AH788" s="148">
        <v>0</v>
      </c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1" x14ac:dyDescent="0.2">
      <c r="A789" s="155"/>
      <c r="B789" s="156"/>
      <c r="C789" s="188" t="s">
        <v>994</v>
      </c>
      <c r="D789" s="160"/>
      <c r="E789" s="161"/>
      <c r="F789" s="158"/>
      <c r="G789" s="158"/>
      <c r="H789" s="158"/>
      <c r="I789" s="158"/>
      <c r="J789" s="158"/>
      <c r="K789" s="158"/>
      <c r="L789" s="158"/>
      <c r="M789" s="158"/>
      <c r="N789" s="158"/>
      <c r="O789" s="158"/>
      <c r="P789" s="158"/>
      <c r="Q789" s="158"/>
      <c r="R789" s="158"/>
      <c r="S789" s="158"/>
      <c r="T789" s="158"/>
      <c r="U789" s="158"/>
      <c r="V789" s="158"/>
      <c r="W789" s="158"/>
      <c r="X789" s="158"/>
      <c r="Y789" s="148"/>
      <c r="Z789" s="148"/>
      <c r="AA789" s="148"/>
      <c r="AB789" s="148"/>
      <c r="AC789" s="148"/>
      <c r="AD789" s="148"/>
      <c r="AE789" s="148"/>
      <c r="AF789" s="148"/>
      <c r="AG789" s="148" t="s">
        <v>147</v>
      </c>
      <c r="AH789" s="148">
        <v>0</v>
      </c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1" x14ac:dyDescent="0.2">
      <c r="A790" s="155"/>
      <c r="B790" s="156"/>
      <c r="C790" s="188" t="s">
        <v>995</v>
      </c>
      <c r="D790" s="160"/>
      <c r="E790" s="161"/>
      <c r="F790" s="158"/>
      <c r="G790" s="158"/>
      <c r="H790" s="158"/>
      <c r="I790" s="158"/>
      <c r="J790" s="158"/>
      <c r="K790" s="158"/>
      <c r="L790" s="158"/>
      <c r="M790" s="158"/>
      <c r="N790" s="158"/>
      <c r="O790" s="158"/>
      <c r="P790" s="158"/>
      <c r="Q790" s="158"/>
      <c r="R790" s="158"/>
      <c r="S790" s="158"/>
      <c r="T790" s="158"/>
      <c r="U790" s="158"/>
      <c r="V790" s="158"/>
      <c r="W790" s="158"/>
      <c r="X790" s="158"/>
      <c r="Y790" s="148"/>
      <c r="Z790" s="148"/>
      <c r="AA790" s="148"/>
      <c r="AB790" s="148"/>
      <c r="AC790" s="148"/>
      <c r="AD790" s="148"/>
      <c r="AE790" s="148"/>
      <c r="AF790" s="148"/>
      <c r="AG790" s="148" t="s">
        <v>147</v>
      </c>
      <c r="AH790" s="148">
        <v>0</v>
      </c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outlineLevel="1" x14ac:dyDescent="0.2">
      <c r="A791" s="155"/>
      <c r="B791" s="156"/>
      <c r="C791" s="188" t="s">
        <v>690</v>
      </c>
      <c r="D791" s="160"/>
      <c r="E791" s="161">
        <v>1</v>
      </c>
      <c r="F791" s="158"/>
      <c r="G791" s="158"/>
      <c r="H791" s="158"/>
      <c r="I791" s="158"/>
      <c r="J791" s="158"/>
      <c r="K791" s="158"/>
      <c r="L791" s="158"/>
      <c r="M791" s="158"/>
      <c r="N791" s="158"/>
      <c r="O791" s="158"/>
      <c r="P791" s="158"/>
      <c r="Q791" s="158"/>
      <c r="R791" s="158"/>
      <c r="S791" s="158"/>
      <c r="T791" s="158"/>
      <c r="U791" s="158"/>
      <c r="V791" s="158"/>
      <c r="W791" s="158"/>
      <c r="X791" s="158"/>
      <c r="Y791" s="148"/>
      <c r="Z791" s="148"/>
      <c r="AA791" s="148"/>
      <c r="AB791" s="148"/>
      <c r="AC791" s="148"/>
      <c r="AD791" s="148"/>
      <c r="AE791" s="148"/>
      <c r="AF791" s="148"/>
      <c r="AG791" s="148" t="s">
        <v>147</v>
      </c>
      <c r="AH791" s="148">
        <v>0</v>
      </c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outlineLevel="1" x14ac:dyDescent="0.2">
      <c r="A792" s="169">
        <v>241</v>
      </c>
      <c r="B792" s="170" t="s">
        <v>1029</v>
      </c>
      <c r="C792" s="187" t="s">
        <v>1030</v>
      </c>
      <c r="D792" s="171" t="s">
        <v>666</v>
      </c>
      <c r="E792" s="172">
        <v>1</v>
      </c>
      <c r="F792" s="173"/>
      <c r="G792" s="174">
        <f>ROUND(E792*F792,2)</f>
        <v>0</v>
      </c>
      <c r="H792" s="173"/>
      <c r="I792" s="174">
        <f>ROUND(E792*H792,2)</f>
        <v>0</v>
      </c>
      <c r="J792" s="173"/>
      <c r="K792" s="174">
        <f>ROUND(E792*J792,2)</f>
        <v>0</v>
      </c>
      <c r="L792" s="174">
        <v>21</v>
      </c>
      <c r="M792" s="174">
        <f>G792*(1+L792/100)</f>
        <v>0</v>
      </c>
      <c r="N792" s="174">
        <v>0</v>
      </c>
      <c r="O792" s="174">
        <f>ROUND(E792*N792,2)</f>
        <v>0</v>
      </c>
      <c r="P792" s="174">
        <v>0</v>
      </c>
      <c r="Q792" s="174">
        <f>ROUND(E792*P792,2)</f>
        <v>0</v>
      </c>
      <c r="R792" s="174"/>
      <c r="S792" s="174" t="s">
        <v>259</v>
      </c>
      <c r="T792" s="175" t="s">
        <v>264</v>
      </c>
      <c r="U792" s="158">
        <v>0</v>
      </c>
      <c r="V792" s="158">
        <f>ROUND(E792*U792,2)</f>
        <v>0</v>
      </c>
      <c r="W792" s="158"/>
      <c r="X792" s="158" t="s">
        <v>142</v>
      </c>
      <c r="Y792" s="148"/>
      <c r="Z792" s="148"/>
      <c r="AA792" s="148"/>
      <c r="AB792" s="148"/>
      <c r="AC792" s="148"/>
      <c r="AD792" s="148"/>
      <c r="AE792" s="148"/>
      <c r="AF792" s="148"/>
      <c r="AG792" s="148" t="s">
        <v>143</v>
      </c>
      <c r="AH792" s="148"/>
      <c r="AI792" s="148"/>
      <c r="AJ792" s="148"/>
      <c r="AK792" s="148"/>
      <c r="AL792" s="148"/>
      <c r="AM792" s="148"/>
      <c r="AN792" s="148"/>
      <c r="AO792" s="148"/>
      <c r="AP792" s="148"/>
      <c r="AQ792" s="148"/>
      <c r="AR792" s="148"/>
      <c r="AS792" s="148"/>
      <c r="AT792" s="148"/>
      <c r="AU792" s="148"/>
      <c r="AV792" s="148"/>
      <c r="AW792" s="148"/>
      <c r="AX792" s="148"/>
      <c r="AY792" s="148"/>
      <c r="AZ792" s="148"/>
      <c r="BA792" s="148"/>
      <c r="BB792" s="148"/>
      <c r="BC792" s="148"/>
      <c r="BD792" s="148"/>
      <c r="BE792" s="148"/>
      <c r="BF792" s="148"/>
      <c r="BG792" s="148"/>
      <c r="BH792" s="148"/>
    </row>
    <row r="793" spans="1:60" outlineLevel="1" x14ac:dyDescent="0.2">
      <c r="A793" s="155"/>
      <c r="B793" s="156"/>
      <c r="C793" s="188" t="s">
        <v>1031</v>
      </c>
      <c r="D793" s="160"/>
      <c r="E793" s="161"/>
      <c r="F793" s="158"/>
      <c r="G793" s="158"/>
      <c r="H793" s="158"/>
      <c r="I793" s="158"/>
      <c r="J793" s="158"/>
      <c r="K793" s="158"/>
      <c r="L793" s="158"/>
      <c r="M793" s="158"/>
      <c r="N793" s="158"/>
      <c r="O793" s="158"/>
      <c r="P793" s="158"/>
      <c r="Q793" s="158"/>
      <c r="R793" s="158"/>
      <c r="S793" s="158"/>
      <c r="T793" s="158"/>
      <c r="U793" s="158"/>
      <c r="V793" s="158"/>
      <c r="W793" s="158"/>
      <c r="X793" s="158"/>
      <c r="Y793" s="148"/>
      <c r="Z793" s="148"/>
      <c r="AA793" s="148"/>
      <c r="AB793" s="148"/>
      <c r="AC793" s="148"/>
      <c r="AD793" s="148"/>
      <c r="AE793" s="148"/>
      <c r="AF793" s="148"/>
      <c r="AG793" s="148" t="s">
        <v>147</v>
      </c>
      <c r="AH793" s="148">
        <v>0</v>
      </c>
      <c r="AI793" s="148"/>
      <c r="AJ793" s="148"/>
      <c r="AK793" s="148"/>
      <c r="AL793" s="148"/>
      <c r="AM793" s="148"/>
      <c r="AN793" s="148"/>
      <c r="AO793" s="148"/>
      <c r="AP793" s="148"/>
      <c r="AQ793" s="148"/>
      <c r="AR793" s="148"/>
      <c r="AS793" s="148"/>
      <c r="AT793" s="148"/>
      <c r="AU793" s="148"/>
      <c r="AV793" s="148"/>
      <c r="AW793" s="148"/>
      <c r="AX793" s="148"/>
      <c r="AY793" s="148"/>
      <c r="AZ793" s="148"/>
      <c r="BA793" s="148"/>
      <c r="BB793" s="148"/>
      <c r="BC793" s="148"/>
      <c r="BD793" s="148"/>
      <c r="BE793" s="148"/>
      <c r="BF793" s="148"/>
      <c r="BG793" s="148"/>
      <c r="BH793" s="148"/>
    </row>
    <row r="794" spans="1:60" outlineLevel="1" x14ac:dyDescent="0.2">
      <c r="A794" s="155"/>
      <c r="B794" s="156"/>
      <c r="C794" s="188" t="s">
        <v>690</v>
      </c>
      <c r="D794" s="160"/>
      <c r="E794" s="161">
        <v>1</v>
      </c>
      <c r="F794" s="158"/>
      <c r="G794" s="158"/>
      <c r="H794" s="158"/>
      <c r="I794" s="158"/>
      <c r="J794" s="158"/>
      <c r="K794" s="158"/>
      <c r="L794" s="158"/>
      <c r="M794" s="158"/>
      <c r="N794" s="158"/>
      <c r="O794" s="158"/>
      <c r="P794" s="158"/>
      <c r="Q794" s="158"/>
      <c r="R794" s="158"/>
      <c r="S794" s="158"/>
      <c r="T794" s="158"/>
      <c r="U794" s="158"/>
      <c r="V794" s="158"/>
      <c r="W794" s="158"/>
      <c r="X794" s="158"/>
      <c r="Y794" s="148"/>
      <c r="Z794" s="148"/>
      <c r="AA794" s="148"/>
      <c r="AB794" s="148"/>
      <c r="AC794" s="148"/>
      <c r="AD794" s="148"/>
      <c r="AE794" s="148"/>
      <c r="AF794" s="148"/>
      <c r="AG794" s="148" t="s">
        <v>147</v>
      </c>
      <c r="AH794" s="148">
        <v>0</v>
      </c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1" x14ac:dyDescent="0.2">
      <c r="A795" s="169">
        <v>242</v>
      </c>
      <c r="B795" s="170" t="s">
        <v>1032</v>
      </c>
      <c r="C795" s="187" t="s">
        <v>1033</v>
      </c>
      <c r="D795" s="171" t="s">
        <v>666</v>
      </c>
      <c r="E795" s="172">
        <v>1</v>
      </c>
      <c r="F795" s="173"/>
      <c r="G795" s="174">
        <f>ROUND(E795*F795,2)</f>
        <v>0</v>
      </c>
      <c r="H795" s="173"/>
      <c r="I795" s="174">
        <f>ROUND(E795*H795,2)</f>
        <v>0</v>
      </c>
      <c r="J795" s="173"/>
      <c r="K795" s="174">
        <f>ROUND(E795*J795,2)</f>
        <v>0</v>
      </c>
      <c r="L795" s="174">
        <v>21</v>
      </c>
      <c r="M795" s="174">
        <f>G795*(1+L795/100)</f>
        <v>0</v>
      </c>
      <c r="N795" s="174">
        <v>0</v>
      </c>
      <c r="O795" s="174">
        <f>ROUND(E795*N795,2)</f>
        <v>0</v>
      </c>
      <c r="P795" s="174">
        <v>0</v>
      </c>
      <c r="Q795" s="174">
        <f>ROUND(E795*P795,2)</f>
        <v>0</v>
      </c>
      <c r="R795" s="174"/>
      <c r="S795" s="174" t="s">
        <v>259</v>
      </c>
      <c r="T795" s="175" t="s">
        <v>264</v>
      </c>
      <c r="U795" s="158">
        <v>0</v>
      </c>
      <c r="V795" s="158">
        <f>ROUND(E795*U795,2)</f>
        <v>0</v>
      </c>
      <c r="W795" s="158"/>
      <c r="X795" s="158" t="s">
        <v>142</v>
      </c>
      <c r="Y795" s="148"/>
      <c r="Z795" s="148"/>
      <c r="AA795" s="148"/>
      <c r="AB795" s="148"/>
      <c r="AC795" s="148"/>
      <c r="AD795" s="148"/>
      <c r="AE795" s="148"/>
      <c r="AF795" s="148"/>
      <c r="AG795" s="148" t="s">
        <v>143</v>
      </c>
      <c r="AH795" s="148"/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 outlineLevel="1" x14ac:dyDescent="0.2">
      <c r="A796" s="155"/>
      <c r="B796" s="156"/>
      <c r="C796" s="188" t="s">
        <v>1034</v>
      </c>
      <c r="D796" s="160"/>
      <c r="E796" s="161"/>
      <c r="F796" s="158"/>
      <c r="G796" s="158"/>
      <c r="H796" s="158"/>
      <c r="I796" s="158"/>
      <c r="J796" s="158"/>
      <c r="K796" s="158"/>
      <c r="L796" s="158"/>
      <c r="M796" s="158"/>
      <c r="N796" s="158"/>
      <c r="O796" s="158"/>
      <c r="P796" s="158"/>
      <c r="Q796" s="158"/>
      <c r="R796" s="158"/>
      <c r="S796" s="158"/>
      <c r="T796" s="158"/>
      <c r="U796" s="158"/>
      <c r="V796" s="158"/>
      <c r="W796" s="158"/>
      <c r="X796" s="158"/>
      <c r="Y796" s="148"/>
      <c r="Z796" s="148"/>
      <c r="AA796" s="148"/>
      <c r="AB796" s="148"/>
      <c r="AC796" s="148"/>
      <c r="AD796" s="148"/>
      <c r="AE796" s="148"/>
      <c r="AF796" s="148"/>
      <c r="AG796" s="148" t="s">
        <v>147</v>
      </c>
      <c r="AH796" s="148">
        <v>0</v>
      </c>
      <c r="AI796" s="148"/>
      <c r="AJ796" s="148"/>
      <c r="AK796" s="148"/>
      <c r="AL796" s="148"/>
      <c r="AM796" s="148"/>
      <c r="AN796" s="148"/>
      <c r="AO796" s="148"/>
      <c r="AP796" s="148"/>
      <c r="AQ796" s="148"/>
      <c r="AR796" s="148"/>
      <c r="AS796" s="148"/>
      <c r="AT796" s="148"/>
      <c r="AU796" s="148"/>
      <c r="AV796" s="148"/>
      <c r="AW796" s="148"/>
      <c r="AX796" s="148"/>
      <c r="AY796" s="148"/>
      <c r="AZ796" s="148"/>
      <c r="BA796" s="148"/>
      <c r="BB796" s="148"/>
      <c r="BC796" s="148"/>
      <c r="BD796" s="148"/>
      <c r="BE796" s="148"/>
      <c r="BF796" s="148"/>
      <c r="BG796" s="148"/>
      <c r="BH796" s="148"/>
    </row>
    <row r="797" spans="1:60" outlineLevel="1" x14ac:dyDescent="0.2">
      <c r="A797" s="155"/>
      <c r="B797" s="156"/>
      <c r="C797" s="188" t="s">
        <v>690</v>
      </c>
      <c r="D797" s="160"/>
      <c r="E797" s="161">
        <v>1</v>
      </c>
      <c r="F797" s="158"/>
      <c r="G797" s="158"/>
      <c r="H797" s="158"/>
      <c r="I797" s="158"/>
      <c r="J797" s="158"/>
      <c r="K797" s="158"/>
      <c r="L797" s="158"/>
      <c r="M797" s="158"/>
      <c r="N797" s="158"/>
      <c r="O797" s="158"/>
      <c r="P797" s="158"/>
      <c r="Q797" s="158"/>
      <c r="R797" s="158"/>
      <c r="S797" s="158"/>
      <c r="T797" s="158"/>
      <c r="U797" s="158"/>
      <c r="V797" s="158"/>
      <c r="W797" s="158"/>
      <c r="X797" s="158"/>
      <c r="Y797" s="148"/>
      <c r="Z797" s="148"/>
      <c r="AA797" s="148"/>
      <c r="AB797" s="148"/>
      <c r="AC797" s="148"/>
      <c r="AD797" s="148"/>
      <c r="AE797" s="148"/>
      <c r="AF797" s="148"/>
      <c r="AG797" s="148" t="s">
        <v>147</v>
      </c>
      <c r="AH797" s="148">
        <v>0</v>
      </c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1" x14ac:dyDescent="0.2">
      <c r="A798" s="169">
        <v>243</v>
      </c>
      <c r="B798" s="170" t="s">
        <v>1035</v>
      </c>
      <c r="C798" s="187" t="s">
        <v>1036</v>
      </c>
      <c r="D798" s="171" t="s">
        <v>760</v>
      </c>
      <c r="E798" s="172">
        <v>7.1</v>
      </c>
      <c r="F798" s="173"/>
      <c r="G798" s="174">
        <f>ROUND(E798*F798,2)</f>
        <v>0</v>
      </c>
      <c r="H798" s="173"/>
      <c r="I798" s="174">
        <f>ROUND(E798*H798,2)</f>
        <v>0</v>
      </c>
      <c r="J798" s="173"/>
      <c r="K798" s="174">
        <f>ROUND(E798*J798,2)</f>
        <v>0</v>
      </c>
      <c r="L798" s="174">
        <v>21</v>
      </c>
      <c r="M798" s="174">
        <f>G798*(1+L798/100)</f>
        <v>0</v>
      </c>
      <c r="N798" s="174">
        <v>0</v>
      </c>
      <c r="O798" s="174">
        <f>ROUND(E798*N798,2)</f>
        <v>0</v>
      </c>
      <c r="P798" s="174">
        <v>0</v>
      </c>
      <c r="Q798" s="174">
        <f>ROUND(E798*P798,2)</f>
        <v>0</v>
      </c>
      <c r="R798" s="174"/>
      <c r="S798" s="174" t="s">
        <v>259</v>
      </c>
      <c r="T798" s="175" t="s">
        <v>264</v>
      </c>
      <c r="U798" s="158">
        <v>0</v>
      </c>
      <c r="V798" s="158">
        <f>ROUND(E798*U798,2)</f>
        <v>0</v>
      </c>
      <c r="W798" s="158"/>
      <c r="X798" s="158" t="s">
        <v>142</v>
      </c>
      <c r="Y798" s="148"/>
      <c r="Z798" s="148"/>
      <c r="AA798" s="148"/>
      <c r="AB798" s="148"/>
      <c r="AC798" s="148"/>
      <c r="AD798" s="148"/>
      <c r="AE798" s="148"/>
      <c r="AF798" s="148"/>
      <c r="AG798" s="148" t="s">
        <v>143</v>
      </c>
      <c r="AH798" s="148"/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outlineLevel="1" x14ac:dyDescent="0.2">
      <c r="A799" s="155"/>
      <c r="B799" s="156"/>
      <c r="C799" s="188" t="s">
        <v>1037</v>
      </c>
      <c r="D799" s="160"/>
      <c r="E799" s="161"/>
      <c r="F799" s="158"/>
      <c r="G799" s="158"/>
      <c r="H799" s="158"/>
      <c r="I799" s="158"/>
      <c r="J799" s="158"/>
      <c r="K799" s="158"/>
      <c r="L799" s="158"/>
      <c r="M799" s="158"/>
      <c r="N799" s="158"/>
      <c r="O799" s="158"/>
      <c r="P799" s="158"/>
      <c r="Q799" s="158"/>
      <c r="R799" s="158"/>
      <c r="S799" s="158"/>
      <c r="T799" s="158"/>
      <c r="U799" s="158"/>
      <c r="V799" s="158"/>
      <c r="W799" s="158"/>
      <c r="X799" s="158"/>
      <c r="Y799" s="148"/>
      <c r="Z799" s="148"/>
      <c r="AA799" s="148"/>
      <c r="AB799" s="148"/>
      <c r="AC799" s="148"/>
      <c r="AD799" s="148"/>
      <c r="AE799" s="148"/>
      <c r="AF799" s="148"/>
      <c r="AG799" s="148" t="s">
        <v>147</v>
      </c>
      <c r="AH799" s="148">
        <v>0</v>
      </c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1" x14ac:dyDescent="0.2">
      <c r="A800" s="155"/>
      <c r="B800" s="156"/>
      <c r="C800" s="188" t="s">
        <v>1038</v>
      </c>
      <c r="D800" s="160"/>
      <c r="E800" s="161"/>
      <c r="F800" s="158"/>
      <c r="G800" s="158"/>
      <c r="H800" s="158"/>
      <c r="I800" s="158"/>
      <c r="J800" s="158"/>
      <c r="K800" s="158"/>
      <c r="L800" s="158"/>
      <c r="M800" s="158"/>
      <c r="N800" s="158"/>
      <c r="O800" s="158"/>
      <c r="P800" s="158"/>
      <c r="Q800" s="158"/>
      <c r="R800" s="158"/>
      <c r="S800" s="158"/>
      <c r="T800" s="158"/>
      <c r="U800" s="158"/>
      <c r="V800" s="158"/>
      <c r="W800" s="158"/>
      <c r="X800" s="158"/>
      <c r="Y800" s="148"/>
      <c r="Z800" s="148"/>
      <c r="AA800" s="148"/>
      <c r="AB800" s="148"/>
      <c r="AC800" s="148"/>
      <c r="AD800" s="148"/>
      <c r="AE800" s="148"/>
      <c r="AF800" s="148"/>
      <c r="AG800" s="148" t="s">
        <v>147</v>
      </c>
      <c r="AH800" s="148">
        <v>0</v>
      </c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1" x14ac:dyDescent="0.2">
      <c r="A801" s="155"/>
      <c r="B801" s="156"/>
      <c r="C801" s="188" t="s">
        <v>1039</v>
      </c>
      <c r="D801" s="160"/>
      <c r="E801" s="161"/>
      <c r="F801" s="158"/>
      <c r="G801" s="158"/>
      <c r="H801" s="158"/>
      <c r="I801" s="158"/>
      <c r="J801" s="158"/>
      <c r="K801" s="158"/>
      <c r="L801" s="158"/>
      <c r="M801" s="158"/>
      <c r="N801" s="158"/>
      <c r="O801" s="158"/>
      <c r="P801" s="158"/>
      <c r="Q801" s="158"/>
      <c r="R801" s="158"/>
      <c r="S801" s="158"/>
      <c r="T801" s="158"/>
      <c r="U801" s="158"/>
      <c r="V801" s="158"/>
      <c r="W801" s="158"/>
      <c r="X801" s="158"/>
      <c r="Y801" s="148"/>
      <c r="Z801" s="148"/>
      <c r="AA801" s="148"/>
      <c r="AB801" s="148"/>
      <c r="AC801" s="148"/>
      <c r="AD801" s="148"/>
      <c r="AE801" s="148"/>
      <c r="AF801" s="148"/>
      <c r="AG801" s="148" t="s">
        <v>147</v>
      </c>
      <c r="AH801" s="148">
        <v>0</v>
      </c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1" x14ac:dyDescent="0.2">
      <c r="A802" s="155"/>
      <c r="B802" s="156"/>
      <c r="C802" s="188" t="s">
        <v>1040</v>
      </c>
      <c r="D802" s="160"/>
      <c r="E802" s="161">
        <v>7.1</v>
      </c>
      <c r="F802" s="158"/>
      <c r="G802" s="158"/>
      <c r="H802" s="158"/>
      <c r="I802" s="158"/>
      <c r="J802" s="158"/>
      <c r="K802" s="158"/>
      <c r="L802" s="158"/>
      <c r="M802" s="158"/>
      <c r="N802" s="158"/>
      <c r="O802" s="158"/>
      <c r="P802" s="158"/>
      <c r="Q802" s="158"/>
      <c r="R802" s="158"/>
      <c r="S802" s="158"/>
      <c r="T802" s="158"/>
      <c r="U802" s="158"/>
      <c r="V802" s="158"/>
      <c r="W802" s="158"/>
      <c r="X802" s="158"/>
      <c r="Y802" s="148"/>
      <c r="Z802" s="148"/>
      <c r="AA802" s="148"/>
      <c r="AB802" s="148"/>
      <c r="AC802" s="148"/>
      <c r="AD802" s="148"/>
      <c r="AE802" s="148"/>
      <c r="AF802" s="148"/>
      <c r="AG802" s="148" t="s">
        <v>147</v>
      </c>
      <c r="AH802" s="148">
        <v>0</v>
      </c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outlineLevel="1" x14ac:dyDescent="0.2">
      <c r="A803" s="169">
        <v>244</v>
      </c>
      <c r="B803" s="170" t="s">
        <v>1041</v>
      </c>
      <c r="C803" s="187" t="s">
        <v>1042</v>
      </c>
      <c r="D803" s="171" t="s">
        <v>666</v>
      </c>
      <c r="E803" s="172">
        <v>1</v>
      </c>
      <c r="F803" s="173"/>
      <c r="G803" s="174">
        <f>ROUND(E803*F803,2)</f>
        <v>0</v>
      </c>
      <c r="H803" s="173"/>
      <c r="I803" s="174">
        <f>ROUND(E803*H803,2)</f>
        <v>0</v>
      </c>
      <c r="J803" s="173"/>
      <c r="K803" s="174">
        <f>ROUND(E803*J803,2)</f>
        <v>0</v>
      </c>
      <c r="L803" s="174">
        <v>21</v>
      </c>
      <c r="M803" s="174">
        <f>G803*(1+L803/100)</f>
        <v>0</v>
      </c>
      <c r="N803" s="174">
        <v>0</v>
      </c>
      <c r="O803" s="174">
        <f>ROUND(E803*N803,2)</f>
        <v>0</v>
      </c>
      <c r="P803" s="174">
        <v>0</v>
      </c>
      <c r="Q803" s="174">
        <f>ROUND(E803*P803,2)</f>
        <v>0</v>
      </c>
      <c r="R803" s="174"/>
      <c r="S803" s="174" t="s">
        <v>259</v>
      </c>
      <c r="T803" s="175" t="s">
        <v>264</v>
      </c>
      <c r="U803" s="158">
        <v>0</v>
      </c>
      <c r="V803" s="158">
        <f>ROUND(E803*U803,2)</f>
        <v>0</v>
      </c>
      <c r="W803" s="158"/>
      <c r="X803" s="158" t="s">
        <v>142</v>
      </c>
      <c r="Y803" s="148"/>
      <c r="Z803" s="148"/>
      <c r="AA803" s="148"/>
      <c r="AB803" s="148"/>
      <c r="AC803" s="148"/>
      <c r="AD803" s="148"/>
      <c r="AE803" s="148"/>
      <c r="AF803" s="148"/>
      <c r="AG803" s="148" t="s">
        <v>143</v>
      </c>
      <c r="AH803" s="148"/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1" x14ac:dyDescent="0.2">
      <c r="A804" s="155"/>
      <c r="B804" s="156"/>
      <c r="C804" s="188" t="s">
        <v>1043</v>
      </c>
      <c r="D804" s="160"/>
      <c r="E804" s="161"/>
      <c r="F804" s="158"/>
      <c r="G804" s="158"/>
      <c r="H804" s="158"/>
      <c r="I804" s="158"/>
      <c r="J804" s="158"/>
      <c r="K804" s="158"/>
      <c r="L804" s="158"/>
      <c r="M804" s="158"/>
      <c r="N804" s="158"/>
      <c r="O804" s="158"/>
      <c r="P804" s="158"/>
      <c r="Q804" s="158"/>
      <c r="R804" s="158"/>
      <c r="S804" s="158"/>
      <c r="T804" s="158"/>
      <c r="U804" s="158"/>
      <c r="V804" s="158"/>
      <c r="W804" s="158"/>
      <c r="X804" s="158"/>
      <c r="Y804" s="148"/>
      <c r="Z804" s="148"/>
      <c r="AA804" s="148"/>
      <c r="AB804" s="148"/>
      <c r="AC804" s="148"/>
      <c r="AD804" s="148"/>
      <c r="AE804" s="148"/>
      <c r="AF804" s="148"/>
      <c r="AG804" s="148" t="s">
        <v>147</v>
      </c>
      <c r="AH804" s="148">
        <v>0</v>
      </c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1" x14ac:dyDescent="0.2">
      <c r="A805" s="155"/>
      <c r="B805" s="156"/>
      <c r="C805" s="188" t="s">
        <v>1044</v>
      </c>
      <c r="D805" s="160"/>
      <c r="E805" s="161"/>
      <c r="F805" s="158"/>
      <c r="G805" s="158"/>
      <c r="H805" s="158"/>
      <c r="I805" s="158"/>
      <c r="J805" s="158"/>
      <c r="K805" s="158"/>
      <c r="L805" s="158"/>
      <c r="M805" s="158"/>
      <c r="N805" s="158"/>
      <c r="O805" s="158"/>
      <c r="P805" s="158"/>
      <c r="Q805" s="158"/>
      <c r="R805" s="158"/>
      <c r="S805" s="158"/>
      <c r="T805" s="158"/>
      <c r="U805" s="158"/>
      <c r="V805" s="158"/>
      <c r="W805" s="158"/>
      <c r="X805" s="158"/>
      <c r="Y805" s="148"/>
      <c r="Z805" s="148"/>
      <c r="AA805" s="148"/>
      <c r="AB805" s="148"/>
      <c r="AC805" s="148"/>
      <c r="AD805" s="148"/>
      <c r="AE805" s="148"/>
      <c r="AF805" s="148"/>
      <c r="AG805" s="148" t="s">
        <v>147</v>
      </c>
      <c r="AH805" s="148">
        <v>0</v>
      </c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outlineLevel="1" x14ac:dyDescent="0.2">
      <c r="A806" s="155"/>
      <c r="B806" s="156"/>
      <c r="C806" s="188" t="s">
        <v>1045</v>
      </c>
      <c r="D806" s="160"/>
      <c r="E806" s="161"/>
      <c r="F806" s="158"/>
      <c r="G806" s="158"/>
      <c r="H806" s="158"/>
      <c r="I806" s="158"/>
      <c r="J806" s="158"/>
      <c r="K806" s="158"/>
      <c r="L806" s="158"/>
      <c r="M806" s="158"/>
      <c r="N806" s="158"/>
      <c r="O806" s="158"/>
      <c r="P806" s="158"/>
      <c r="Q806" s="158"/>
      <c r="R806" s="158"/>
      <c r="S806" s="158"/>
      <c r="T806" s="158"/>
      <c r="U806" s="158"/>
      <c r="V806" s="158"/>
      <c r="W806" s="158"/>
      <c r="X806" s="158"/>
      <c r="Y806" s="148"/>
      <c r="Z806" s="148"/>
      <c r="AA806" s="148"/>
      <c r="AB806" s="148"/>
      <c r="AC806" s="148"/>
      <c r="AD806" s="148"/>
      <c r="AE806" s="148"/>
      <c r="AF806" s="148"/>
      <c r="AG806" s="148" t="s">
        <v>147</v>
      </c>
      <c r="AH806" s="148">
        <v>0</v>
      </c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outlineLevel="1" x14ac:dyDescent="0.2">
      <c r="A807" s="155"/>
      <c r="B807" s="156"/>
      <c r="C807" s="188" t="s">
        <v>1046</v>
      </c>
      <c r="D807" s="160"/>
      <c r="E807" s="161"/>
      <c r="F807" s="158"/>
      <c r="G807" s="158"/>
      <c r="H807" s="158"/>
      <c r="I807" s="158"/>
      <c r="J807" s="158"/>
      <c r="K807" s="158"/>
      <c r="L807" s="158"/>
      <c r="M807" s="158"/>
      <c r="N807" s="158"/>
      <c r="O807" s="158"/>
      <c r="P807" s="158"/>
      <c r="Q807" s="158"/>
      <c r="R807" s="158"/>
      <c r="S807" s="158"/>
      <c r="T807" s="158"/>
      <c r="U807" s="158"/>
      <c r="V807" s="158"/>
      <c r="W807" s="158"/>
      <c r="X807" s="158"/>
      <c r="Y807" s="148"/>
      <c r="Z807" s="148"/>
      <c r="AA807" s="148"/>
      <c r="AB807" s="148"/>
      <c r="AC807" s="148"/>
      <c r="AD807" s="148"/>
      <c r="AE807" s="148"/>
      <c r="AF807" s="148"/>
      <c r="AG807" s="148" t="s">
        <v>147</v>
      </c>
      <c r="AH807" s="148">
        <v>0</v>
      </c>
      <c r="AI807" s="148"/>
      <c r="AJ807" s="148"/>
      <c r="AK807" s="148"/>
      <c r="AL807" s="148"/>
      <c r="AM807" s="148"/>
      <c r="AN807" s="148"/>
      <c r="AO807" s="148"/>
      <c r="AP807" s="148"/>
      <c r="AQ807" s="148"/>
      <c r="AR807" s="148"/>
      <c r="AS807" s="148"/>
      <c r="AT807" s="148"/>
      <c r="AU807" s="148"/>
      <c r="AV807" s="148"/>
      <c r="AW807" s="148"/>
      <c r="AX807" s="148"/>
      <c r="AY807" s="148"/>
      <c r="AZ807" s="148"/>
      <c r="BA807" s="148"/>
      <c r="BB807" s="148"/>
      <c r="BC807" s="148"/>
      <c r="BD807" s="148"/>
      <c r="BE807" s="148"/>
      <c r="BF807" s="148"/>
      <c r="BG807" s="148"/>
      <c r="BH807" s="148"/>
    </row>
    <row r="808" spans="1:60" outlineLevel="1" x14ac:dyDescent="0.2">
      <c r="A808" s="155"/>
      <c r="B808" s="156"/>
      <c r="C808" s="188" t="s">
        <v>1047</v>
      </c>
      <c r="D808" s="160"/>
      <c r="E808" s="161"/>
      <c r="F808" s="158"/>
      <c r="G808" s="158"/>
      <c r="H808" s="158"/>
      <c r="I808" s="158"/>
      <c r="J808" s="158"/>
      <c r="K808" s="158"/>
      <c r="L808" s="158"/>
      <c r="M808" s="158"/>
      <c r="N808" s="158"/>
      <c r="O808" s="158"/>
      <c r="P808" s="158"/>
      <c r="Q808" s="158"/>
      <c r="R808" s="158"/>
      <c r="S808" s="158"/>
      <c r="T808" s="158"/>
      <c r="U808" s="158"/>
      <c r="V808" s="158"/>
      <c r="W808" s="158"/>
      <c r="X808" s="158"/>
      <c r="Y808" s="148"/>
      <c r="Z808" s="148"/>
      <c r="AA808" s="148"/>
      <c r="AB808" s="148"/>
      <c r="AC808" s="148"/>
      <c r="AD808" s="148"/>
      <c r="AE808" s="148"/>
      <c r="AF808" s="148"/>
      <c r="AG808" s="148" t="s">
        <v>147</v>
      </c>
      <c r="AH808" s="148">
        <v>0</v>
      </c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outlineLevel="1" x14ac:dyDescent="0.2">
      <c r="A809" s="155"/>
      <c r="B809" s="156"/>
      <c r="C809" s="188" t="s">
        <v>1048</v>
      </c>
      <c r="D809" s="160"/>
      <c r="E809" s="161">
        <v>1</v>
      </c>
      <c r="F809" s="158"/>
      <c r="G809" s="158"/>
      <c r="H809" s="158"/>
      <c r="I809" s="158"/>
      <c r="J809" s="158"/>
      <c r="K809" s="158"/>
      <c r="L809" s="158"/>
      <c r="M809" s="158"/>
      <c r="N809" s="158"/>
      <c r="O809" s="158"/>
      <c r="P809" s="158"/>
      <c r="Q809" s="158"/>
      <c r="R809" s="158"/>
      <c r="S809" s="158"/>
      <c r="T809" s="158"/>
      <c r="U809" s="158"/>
      <c r="V809" s="158"/>
      <c r="W809" s="158"/>
      <c r="X809" s="158"/>
      <c r="Y809" s="148"/>
      <c r="Z809" s="148"/>
      <c r="AA809" s="148"/>
      <c r="AB809" s="148"/>
      <c r="AC809" s="148"/>
      <c r="AD809" s="148"/>
      <c r="AE809" s="148"/>
      <c r="AF809" s="148"/>
      <c r="AG809" s="148" t="s">
        <v>147</v>
      </c>
      <c r="AH809" s="148">
        <v>0</v>
      </c>
      <c r="AI809" s="148"/>
      <c r="AJ809" s="148"/>
      <c r="AK809" s="148"/>
      <c r="AL809" s="148"/>
      <c r="AM809" s="148"/>
      <c r="AN809" s="148"/>
      <c r="AO809" s="148"/>
      <c r="AP809" s="148"/>
      <c r="AQ809" s="148"/>
      <c r="AR809" s="148"/>
      <c r="AS809" s="148"/>
      <c r="AT809" s="148"/>
      <c r="AU809" s="148"/>
      <c r="AV809" s="148"/>
      <c r="AW809" s="148"/>
      <c r="AX809" s="148"/>
      <c r="AY809" s="148"/>
      <c r="AZ809" s="148"/>
      <c r="BA809" s="148"/>
      <c r="BB809" s="148"/>
      <c r="BC809" s="148"/>
      <c r="BD809" s="148"/>
      <c r="BE809" s="148"/>
      <c r="BF809" s="148"/>
      <c r="BG809" s="148"/>
      <c r="BH809" s="148"/>
    </row>
    <row r="810" spans="1:60" outlineLevel="1" x14ac:dyDescent="0.2">
      <c r="A810" s="169">
        <v>245</v>
      </c>
      <c r="B810" s="170" t="s">
        <v>1049</v>
      </c>
      <c r="C810" s="187" t="s">
        <v>1050</v>
      </c>
      <c r="D810" s="171" t="s">
        <v>666</v>
      </c>
      <c r="E810" s="172">
        <v>1</v>
      </c>
      <c r="F810" s="173"/>
      <c r="G810" s="174">
        <f>ROUND(E810*F810,2)</f>
        <v>0</v>
      </c>
      <c r="H810" s="173"/>
      <c r="I810" s="174">
        <f>ROUND(E810*H810,2)</f>
        <v>0</v>
      </c>
      <c r="J810" s="173"/>
      <c r="K810" s="174">
        <f>ROUND(E810*J810,2)</f>
        <v>0</v>
      </c>
      <c r="L810" s="174">
        <v>21</v>
      </c>
      <c r="M810" s="174">
        <f>G810*(1+L810/100)</f>
        <v>0</v>
      </c>
      <c r="N810" s="174">
        <v>0</v>
      </c>
      <c r="O810" s="174">
        <f>ROUND(E810*N810,2)</f>
        <v>0</v>
      </c>
      <c r="P810" s="174">
        <v>0</v>
      </c>
      <c r="Q810" s="174">
        <f>ROUND(E810*P810,2)</f>
        <v>0</v>
      </c>
      <c r="R810" s="174"/>
      <c r="S810" s="174" t="s">
        <v>259</v>
      </c>
      <c r="T810" s="175" t="s">
        <v>264</v>
      </c>
      <c r="U810" s="158">
        <v>0</v>
      </c>
      <c r="V810" s="158">
        <f>ROUND(E810*U810,2)</f>
        <v>0</v>
      </c>
      <c r="W810" s="158"/>
      <c r="X810" s="158" t="s">
        <v>142</v>
      </c>
      <c r="Y810" s="148"/>
      <c r="Z810" s="148"/>
      <c r="AA810" s="148"/>
      <c r="AB810" s="148"/>
      <c r="AC810" s="148"/>
      <c r="AD810" s="148"/>
      <c r="AE810" s="148"/>
      <c r="AF810" s="148"/>
      <c r="AG810" s="148" t="s">
        <v>143</v>
      </c>
      <c r="AH810" s="148"/>
      <c r="AI810" s="148"/>
      <c r="AJ810" s="148"/>
      <c r="AK810" s="148"/>
      <c r="AL810" s="148"/>
      <c r="AM810" s="148"/>
      <c r="AN810" s="148"/>
      <c r="AO810" s="148"/>
      <c r="AP810" s="148"/>
      <c r="AQ810" s="148"/>
      <c r="AR810" s="148"/>
      <c r="AS810" s="148"/>
      <c r="AT810" s="148"/>
      <c r="AU810" s="148"/>
      <c r="AV810" s="148"/>
      <c r="AW810" s="148"/>
      <c r="AX810" s="148"/>
      <c r="AY810" s="148"/>
      <c r="AZ810" s="148"/>
      <c r="BA810" s="148"/>
      <c r="BB810" s="148"/>
      <c r="BC810" s="148"/>
      <c r="BD810" s="148"/>
      <c r="BE810" s="148"/>
      <c r="BF810" s="148"/>
      <c r="BG810" s="148"/>
      <c r="BH810" s="148"/>
    </row>
    <row r="811" spans="1:60" outlineLevel="1" x14ac:dyDescent="0.2">
      <c r="A811" s="155"/>
      <c r="B811" s="156"/>
      <c r="C811" s="188" t="s">
        <v>1043</v>
      </c>
      <c r="D811" s="160"/>
      <c r="E811" s="161"/>
      <c r="F811" s="158"/>
      <c r="G811" s="158"/>
      <c r="H811" s="158"/>
      <c r="I811" s="158"/>
      <c r="J811" s="158"/>
      <c r="K811" s="158"/>
      <c r="L811" s="158"/>
      <c r="M811" s="158"/>
      <c r="N811" s="158"/>
      <c r="O811" s="158"/>
      <c r="P811" s="158"/>
      <c r="Q811" s="158"/>
      <c r="R811" s="158"/>
      <c r="S811" s="158"/>
      <c r="T811" s="158"/>
      <c r="U811" s="158"/>
      <c r="V811" s="158"/>
      <c r="W811" s="158"/>
      <c r="X811" s="158"/>
      <c r="Y811" s="148"/>
      <c r="Z811" s="148"/>
      <c r="AA811" s="148"/>
      <c r="AB811" s="148"/>
      <c r="AC811" s="148"/>
      <c r="AD811" s="148"/>
      <c r="AE811" s="148"/>
      <c r="AF811" s="148"/>
      <c r="AG811" s="148" t="s">
        <v>147</v>
      </c>
      <c r="AH811" s="148">
        <v>0</v>
      </c>
      <c r="AI811" s="148"/>
      <c r="AJ811" s="148"/>
      <c r="AK811" s="148"/>
      <c r="AL811" s="148"/>
      <c r="AM811" s="148"/>
      <c r="AN811" s="148"/>
      <c r="AO811" s="148"/>
      <c r="AP811" s="148"/>
      <c r="AQ811" s="148"/>
      <c r="AR811" s="148"/>
      <c r="AS811" s="148"/>
      <c r="AT811" s="148"/>
      <c r="AU811" s="148"/>
      <c r="AV811" s="148"/>
      <c r="AW811" s="148"/>
      <c r="AX811" s="148"/>
      <c r="AY811" s="148"/>
      <c r="AZ811" s="148"/>
      <c r="BA811" s="148"/>
      <c r="BB811" s="148"/>
      <c r="BC811" s="148"/>
      <c r="BD811" s="148"/>
      <c r="BE811" s="148"/>
      <c r="BF811" s="148"/>
      <c r="BG811" s="148"/>
      <c r="BH811" s="148"/>
    </row>
    <row r="812" spans="1:60" outlineLevel="1" x14ac:dyDescent="0.2">
      <c r="A812" s="155"/>
      <c r="B812" s="156"/>
      <c r="C812" s="188" t="s">
        <v>1051</v>
      </c>
      <c r="D812" s="160"/>
      <c r="E812" s="161"/>
      <c r="F812" s="158"/>
      <c r="G812" s="158"/>
      <c r="H812" s="158"/>
      <c r="I812" s="158"/>
      <c r="J812" s="158"/>
      <c r="K812" s="158"/>
      <c r="L812" s="158"/>
      <c r="M812" s="158"/>
      <c r="N812" s="158"/>
      <c r="O812" s="158"/>
      <c r="P812" s="158"/>
      <c r="Q812" s="158"/>
      <c r="R812" s="158"/>
      <c r="S812" s="158"/>
      <c r="T812" s="158"/>
      <c r="U812" s="158"/>
      <c r="V812" s="158"/>
      <c r="W812" s="158"/>
      <c r="X812" s="158"/>
      <c r="Y812" s="148"/>
      <c r="Z812" s="148"/>
      <c r="AA812" s="148"/>
      <c r="AB812" s="148"/>
      <c r="AC812" s="148"/>
      <c r="AD812" s="148"/>
      <c r="AE812" s="148"/>
      <c r="AF812" s="148"/>
      <c r="AG812" s="148" t="s">
        <v>147</v>
      </c>
      <c r="AH812" s="148">
        <v>0</v>
      </c>
      <c r="AI812" s="148"/>
      <c r="AJ812" s="148"/>
      <c r="AK812" s="148"/>
      <c r="AL812" s="148"/>
      <c r="AM812" s="148"/>
      <c r="AN812" s="148"/>
      <c r="AO812" s="148"/>
      <c r="AP812" s="148"/>
      <c r="AQ812" s="148"/>
      <c r="AR812" s="148"/>
      <c r="AS812" s="148"/>
      <c r="AT812" s="148"/>
      <c r="AU812" s="148"/>
      <c r="AV812" s="148"/>
      <c r="AW812" s="148"/>
      <c r="AX812" s="148"/>
      <c r="AY812" s="148"/>
      <c r="AZ812" s="148"/>
      <c r="BA812" s="148"/>
      <c r="BB812" s="148"/>
      <c r="BC812" s="148"/>
      <c r="BD812" s="148"/>
      <c r="BE812" s="148"/>
      <c r="BF812" s="148"/>
      <c r="BG812" s="148"/>
      <c r="BH812" s="148"/>
    </row>
    <row r="813" spans="1:60" outlineLevel="1" x14ac:dyDescent="0.2">
      <c r="A813" s="155"/>
      <c r="B813" s="156"/>
      <c r="C813" s="188" t="s">
        <v>1045</v>
      </c>
      <c r="D813" s="160"/>
      <c r="E813" s="161"/>
      <c r="F813" s="158"/>
      <c r="G813" s="158"/>
      <c r="H813" s="158"/>
      <c r="I813" s="158"/>
      <c r="J813" s="158"/>
      <c r="K813" s="158"/>
      <c r="L813" s="158"/>
      <c r="M813" s="158"/>
      <c r="N813" s="158"/>
      <c r="O813" s="158"/>
      <c r="P813" s="158"/>
      <c r="Q813" s="158"/>
      <c r="R813" s="158"/>
      <c r="S813" s="158"/>
      <c r="T813" s="158"/>
      <c r="U813" s="158"/>
      <c r="V813" s="158"/>
      <c r="W813" s="158"/>
      <c r="X813" s="158"/>
      <c r="Y813" s="148"/>
      <c r="Z813" s="148"/>
      <c r="AA813" s="148"/>
      <c r="AB813" s="148"/>
      <c r="AC813" s="148"/>
      <c r="AD813" s="148"/>
      <c r="AE813" s="148"/>
      <c r="AF813" s="148"/>
      <c r="AG813" s="148" t="s">
        <v>147</v>
      </c>
      <c r="AH813" s="148">
        <v>0</v>
      </c>
      <c r="AI813" s="148"/>
      <c r="AJ813" s="148"/>
      <c r="AK813" s="148"/>
      <c r="AL813" s="148"/>
      <c r="AM813" s="148"/>
      <c r="AN813" s="148"/>
      <c r="AO813" s="148"/>
      <c r="AP813" s="148"/>
      <c r="AQ813" s="148"/>
      <c r="AR813" s="148"/>
      <c r="AS813" s="148"/>
      <c r="AT813" s="148"/>
      <c r="AU813" s="148"/>
      <c r="AV813" s="148"/>
      <c r="AW813" s="148"/>
      <c r="AX813" s="148"/>
      <c r="AY813" s="148"/>
      <c r="AZ813" s="148"/>
      <c r="BA813" s="148"/>
      <c r="BB813" s="148"/>
      <c r="BC813" s="148"/>
      <c r="BD813" s="148"/>
      <c r="BE813" s="148"/>
      <c r="BF813" s="148"/>
      <c r="BG813" s="148"/>
      <c r="BH813" s="148"/>
    </row>
    <row r="814" spans="1:60" outlineLevel="1" x14ac:dyDescent="0.2">
      <c r="A814" s="155"/>
      <c r="B814" s="156"/>
      <c r="C814" s="188" t="s">
        <v>1046</v>
      </c>
      <c r="D814" s="160"/>
      <c r="E814" s="161"/>
      <c r="F814" s="158"/>
      <c r="G814" s="158"/>
      <c r="H814" s="158"/>
      <c r="I814" s="158"/>
      <c r="J814" s="158"/>
      <c r="K814" s="158"/>
      <c r="L814" s="158"/>
      <c r="M814" s="158"/>
      <c r="N814" s="158"/>
      <c r="O814" s="158"/>
      <c r="P814" s="158"/>
      <c r="Q814" s="158"/>
      <c r="R814" s="158"/>
      <c r="S814" s="158"/>
      <c r="T814" s="158"/>
      <c r="U814" s="158"/>
      <c r="V814" s="158"/>
      <c r="W814" s="158"/>
      <c r="X814" s="158"/>
      <c r="Y814" s="148"/>
      <c r="Z814" s="148"/>
      <c r="AA814" s="148"/>
      <c r="AB814" s="148"/>
      <c r="AC814" s="148"/>
      <c r="AD814" s="148"/>
      <c r="AE814" s="148"/>
      <c r="AF814" s="148"/>
      <c r="AG814" s="148" t="s">
        <v>147</v>
      </c>
      <c r="AH814" s="148">
        <v>0</v>
      </c>
      <c r="AI814" s="148"/>
      <c r="AJ814" s="148"/>
      <c r="AK814" s="148"/>
      <c r="AL814" s="148"/>
      <c r="AM814" s="148"/>
      <c r="AN814" s="148"/>
      <c r="AO814" s="148"/>
      <c r="AP814" s="148"/>
      <c r="AQ814" s="148"/>
      <c r="AR814" s="148"/>
      <c r="AS814" s="148"/>
      <c r="AT814" s="148"/>
      <c r="AU814" s="148"/>
      <c r="AV814" s="148"/>
      <c r="AW814" s="148"/>
      <c r="AX814" s="148"/>
      <c r="AY814" s="148"/>
      <c r="AZ814" s="148"/>
      <c r="BA814" s="148"/>
      <c r="BB814" s="148"/>
      <c r="BC814" s="148"/>
      <c r="BD814" s="148"/>
      <c r="BE814" s="148"/>
      <c r="BF814" s="148"/>
      <c r="BG814" s="148"/>
      <c r="BH814" s="148"/>
    </row>
    <row r="815" spans="1:60" outlineLevel="1" x14ac:dyDescent="0.2">
      <c r="A815" s="155"/>
      <c r="B815" s="156"/>
      <c r="C815" s="188" t="s">
        <v>1047</v>
      </c>
      <c r="D815" s="160"/>
      <c r="E815" s="161"/>
      <c r="F815" s="158"/>
      <c r="G815" s="158"/>
      <c r="H815" s="158"/>
      <c r="I815" s="158"/>
      <c r="J815" s="158"/>
      <c r="K815" s="158"/>
      <c r="L815" s="158"/>
      <c r="M815" s="158"/>
      <c r="N815" s="158"/>
      <c r="O815" s="158"/>
      <c r="P815" s="158"/>
      <c r="Q815" s="158"/>
      <c r="R815" s="158"/>
      <c r="S815" s="158"/>
      <c r="T815" s="158"/>
      <c r="U815" s="158"/>
      <c r="V815" s="158"/>
      <c r="W815" s="158"/>
      <c r="X815" s="158"/>
      <c r="Y815" s="148"/>
      <c r="Z815" s="148"/>
      <c r="AA815" s="148"/>
      <c r="AB815" s="148"/>
      <c r="AC815" s="148"/>
      <c r="AD815" s="148"/>
      <c r="AE815" s="148"/>
      <c r="AF815" s="148"/>
      <c r="AG815" s="148" t="s">
        <v>147</v>
      </c>
      <c r="AH815" s="148">
        <v>0</v>
      </c>
      <c r="AI815" s="148"/>
      <c r="AJ815" s="148"/>
      <c r="AK815" s="148"/>
      <c r="AL815" s="148"/>
      <c r="AM815" s="148"/>
      <c r="AN815" s="148"/>
      <c r="AO815" s="148"/>
      <c r="AP815" s="148"/>
      <c r="AQ815" s="148"/>
      <c r="AR815" s="148"/>
      <c r="AS815" s="148"/>
      <c r="AT815" s="148"/>
      <c r="AU815" s="148"/>
      <c r="AV815" s="148"/>
      <c r="AW815" s="148"/>
      <c r="AX815" s="148"/>
      <c r="AY815" s="148"/>
      <c r="AZ815" s="148"/>
      <c r="BA815" s="148"/>
      <c r="BB815" s="148"/>
      <c r="BC815" s="148"/>
      <c r="BD815" s="148"/>
      <c r="BE815" s="148"/>
      <c r="BF815" s="148"/>
      <c r="BG815" s="148"/>
      <c r="BH815" s="148"/>
    </row>
    <row r="816" spans="1:60" outlineLevel="1" x14ac:dyDescent="0.2">
      <c r="A816" s="155"/>
      <c r="B816" s="156"/>
      <c r="C816" s="188" t="s">
        <v>1052</v>
      </c>
      <c r="D816" s="160"/>
      <c r="E816" s="161">
        <v>1</v>
      </c>
      <c r="F816" s="158"/>
      <c r="G816" s="158"/>
      <c r="H816" s="158"/>
      <c r="I816" s="158"/>
      <c r="J816" s="158"/>
      <c r="K816" s="158"/>
      <c r="L816" s="158"/>
      <c r="M816" s="158"/>
      <c r="N816" s="158"/>
      <c r="O816" s="158"/>
      <c r="P816" s="158"/>
      <c r="Q816" s="158"/>
      <c r="R816" s="158"/>
      <c r="S816" s="158"/>
      <c r="T816" s="158"/>
      <c r="U816" s="158"/>
      <c r="V816" s="158"/>
      <c r="W816" s="158"/>
      <c r="X816" s="158"/>
      <c r="Y816" s="148"/>
      <c r="Z816" s="148"/>
      <c r="AA816" s="148"/>
      <c r="AB816" s="148"/>
      <c r="AC816" s="148"/>
      <c r="AD816" s="148"/>
      <c r="AE816" s="148"/>
      <c r="AF816" s="148"/>
      <c r="AG816" s="148" t="s">
        <v>147</v>
      </c>
      <c r="AH816" s="148">
        <v>0</v>
      </c>
      <c r="AI816" s="148"/>
      <c r="AJ816" s="148"/>
      <c r="AK816" s="148"/>
      <c r="AL816" s="148"/>
      <c r="AM816" s="148"/>
      <c r="AN816" s="148"/>
      <c r="AO816" s="148"/>
      <c r="AP816" s="148"/>
      <c r="AQ816" s="148"/>
      <c r="AR816" s="148"/>
      <c r="AS816" s="148"/>
      <c r="AT816" s="148"/>
      <c r="AU816" s="148"/>
      <c r="AV816" s="148"/>
      <c r="AW816" s="148"/>
      <c r="AX816" s="148"/>
      <c r="AY816" s="148"/>
      <c r="AZ816" s="148"/>
      <c r="BA816" s="148"/>
      <c r="BB816" s="148"/>
      <c r="BC816" s="148"/>
      <c r="BD816" s="148"/>
      <c r="BE816" s="148"/>
      <c r="BF816" s="148"/>
      <c r="BG816" s="148"/>
      <c r="BH816" s="148"/>
    </row>
    <row r="817" spans="1:60" outlineLevel="1" x14ac:dyDescent="0.2">
      <c r="A817" s="169">
        <v>246</v>
      </c>
      <c r="B817" s="170" t="s">
        <v>1053</v>
      </c>
      <c r="C817" s="187" t="s">
        <v>1054</v>
      </c>
      <c r="D817" s="171" t="s">
        <v>666</v>
      </c>
      <c r="E817" s="172">
        <v>2</v>
      </c>
      <c r="F817" s="173"/>
      <c r="G817" s="174">
        <f>ROUND(E817*F817,2)</f>
        <v>0</v>
      </c>
      <c r="H817" s="173"/>
      <c r="I817" s="174">
        <f>ROUND(E817*H817,2)</f>
        <v>0</v>
      </c>
      <c r="J817" s="173"/>
      <c r="K817" s="174">
        <f>ROUND(E817*J817,2)</f>
        <v>0</v>
      </c>
      <c r="L817" s="174">
        <v>21</v>
      </c>
      <c r="M817" s="174">
        <f>G817*(1+L817/100)</f>
        <v>0</v>
      </c>
      <c r="N817" s="174">
        <v>0</v>
      </c>
      <c r="O817" s="174">
        <f>ROUND(E817*N817,2)</f>
        <v>0</v>
      </c>
      <c r="P817" s="174">
        <v>0</v>
      </c>
      <c r="Q817" s="174">
        <f>ROUND(E817*P817,2)</f>
        <v>0</v>
      </c>
      <c r="R817" s="174"/>
      <c r="S817" s="174" t="s">
        <v>259</v>
      </c>
      <c r="T817" s="175" t="s">
        <v>264</v>
      </c>
      <c r="U817" s="158">
        <v>0</v>
      </c>
      <c r="V817" s="158">
        <f>ROUND(E817*U817,2)</f>
        <v>0</v>
      </c>
      <c r="W817" s="158"/>
      <c r="X817" s="158" t="s">
        <v>142</v>
      </c>
      <c r="Y817" s="148"/>
      <c r="Z817" s="148"/>
      <c r="AA817" s="148"/>
      <c r="AB817" s="148"/>
      <c r="AC817" s="148"/>
      <c r="AD817" s="148"/>
      <c r="AE817" s="148"/>
      <c r="AF817" s="148"/>
      <c r="AG817" s="148" t="s">
        <v>143</v>
      </c>
      <c r="AH817" s="148"/>
      <c r="AI817" s="148"/>
      <c r="AJ817" s="148"/>
      <c r="AK817" s="148"/>
      <c r="AL817" s="148"/>
      <c r="AM817" s="148"/>
      <c r="AN817" s="148"/>
      <c r="AO817" s="148"/>
      <c r="AP817" s="148"/>
      <c r="AQ817" s="148"/>
      <c r="AR817" s="148"/>
      <c r="AS817" s="148"/>
      <c r="AT817" s="148"/>
      <c r="AU817" s="148"/>
      <c r="AV817" s="148"/>
      <c r="AW817" s="148"/>
      <c r="AX817" s="148"/>
      <c r="AY817" s="148"/>
      <c r="AZ817" s="148"/>
      <c r="BA817" s="148"/>
      <c r="BB817" s="148"/>
      <c r="BC817" s="148"/>
      <c r="BD817" s="148"/>
      <c r="BE817" s="148"/>
      <c r="BF817" s="148"/>
      <c r="BG817" s="148"/>
      <c r="BH817" s="148"/>
    </row>
    <row r="818" spans="1:60" outlineLevel="1" x14ac:dyDescent="0.2">
      <c r="A818" s="155"/>
      <c r="B818" s="156"/>
      <c r="C818" s="188" t="s">
        <v>1043</v>
      </c>
      <c r="D818" s="160"/>
      <c r="E818" s="161"/>
      <c r="F818" s="158"/>
      <c r="G818" s="158"/>
      <c r="H818" s="158"/>
      <c r="I818" s="158"/>
      <c r="J818" s="158"/>
      <c r="K818" s="158"/>
      <c r="L818" s="158"/>
      <c r="M818" s="158"/>
      <c r="N818" s="158"/>
      <c r="O818" s="158"/>
      <c r="P818" s="158"/>
      <c r="Q818" s="158"/>
      <c r="R818" s="158"/>
      <c r="S818" s="158"/>
      <c r="T818" s="158"/>
      <c r="U818" s="158"/>
      <c r="V818" s="158"/>
      <c r="W818" s="158"/>
      <c r="X818" s="158"/>
      <c r="Y818" s="148"/>
      <c r="Z818" s="148"/>
      <c r="AA818" s="148"/>
      <c r="AB818" s="148"/>
      <c r="AC818" s="148"/>
      <c r="AD818" s="148"/>
      <c r="AE818" s="148"/>
      <c r="AF818" s="148"/>
      <c r="AG818" s="148" t="s">
        <v>147</v>
      </c>
      <c r="AH818" s="148">
        <v>0</v>
      </c>
      <c r="AI818" s="148"/>
      <c r="AJ818" s="148"/>
      <c r="AK818" s="148"/>
      <c r="AL818" s="148"/>
      <c r="AM818" s="148"/>
      <c r="AN818" s="148"/>
      <c r="AO818" s="148"/>
      <c r="AP818" s="148"/>
      <c r="AQ818" s="148"/>
      <c r="AR818" s="148"/>
      <c r="AS818" s="148"/>
      <c r="AT818" s="148"/>
      <c r="AU818" s="148"/>
      <c r="AV818" s="148"/>
      <c r="AW818" s="148"/>
      <c r="AX818" s="148"/>
      <c r="AY818" s="148"/>
      <c r="AZ818" s="148"/>
      <c r="BA818" s="148"/>
      <c r="BB818" s="148"/>
      <c r="BC818" s="148"/>
      <c r="BD818" s="148"/>
      <c r="BE818" s="148"/>
      <c r="BF818" s="148"/>
      <c r="BG818" s="148"/>
      <c r="BH818" s="148"/>
    </row>
    <row r="819" spans="1:60" outlineLevel="1" x14ac:dyDescent="0.2">
      <c r="A819" s="155"/>
      <c r="B819" s="156"/>
      <c r="C819" s="188" t="s">
        <v>1044</v>
      </c>
      <c r="D819" s="160"/>
      <c r="E819" s="161"/>
      <c r="F819" s="158"/>
      <c r="G819" s="158"/>
      <c r="H819" s="158"/>
      <c r="I819" s="158"/>
      <c r="J819" s="158"/>
      <c r="K819" s="158"/>
      <c r="L819" s="158"/>
      <c r="M819" s="158"/>
      <c r="N819" s="158"/>
      <c r="O819" s="158"/>
      <c r="P819" s="158"/>
      <c r="Q819" s="158"/>
      <c r="R819" s="158"/>
      <c r="S819" s="158"/>
      <c r="T819" s="158"/>
      <c r="U819" s="158"/>
      <c r="V819" s="158"/>
      <c r="W819" s="158"/>
      <c r="X819" s="158"/>
      <c r="Y819" s="148"/>
      <c r="Z819" s="148"/>
      <c r="AA819" s="148"/>
      <c r="AB819" s="148"/>
      <c r="AC819" s="148"/>
      <c r="AD819" s="148"/>
      <c r="AE819" s="148"/>
      <c r="AF819" s="148"/>
      <c r="AG819" s="148" t="s">
        <v>147</v>
      </c>
      <c r="AH819" s="148">
        <v>0</v>
      </c>
      <c r="AI819" s="148"/>
      <c r="AJ819" s="148"/>
      <c r="AK819" s="148"/>
      <c r="AL819" s="148"/>
      <c r="AM819" s="148"/>
      <c r="AN819" s="148"/>
      <c r="AO819" s="148"/>
      <c r="AP819" s="148"/>
      <c r="AQ819" s="148"/>
      <c r="AR819" s="148"/>
      <c r="AS819" s="148"/>
      <c r="AT819" s="148"/>
      <c r="AU819" s="148"/>
      <c r="AV819" s="148"/>
      <c r="AW819" s="148"/>
      <c r="AX819" s="148"/>
      <c r="AY819" s="148"/>
      <c r="AZ819" s="148"/>
      <c r="BA819" s="148"/>
      <c r="BB819" s="148"/>
      <c r="BC819" s="148"/>
      <c r="BD819" s="148"/>
      <c r="BE819" s="148"/>
      <c r="BF819" s="148"/>
      <c r="BG819" s="148"/>
      <c r="BH819" s="148"/>
    </row>
    <row r="820" spans="1:60" outlineLevel="1" x14ac:dyDescent="0.2">
      <c r="A820" s="155"/>
      <c r="B820" s="156"/>
      <c r="C820" s="188" t="s">
        <v>1045</v>
      </c>
      <c r="D820" s="160"/>
      <c r="E820" s="161"/>
      <c r="F820" s="158"/>
      <c r="G820" s="158"/>
      <c r="H820" s="158"/>
      <c r="I820" s="158"/>
      <c r="J820" s="158"/>
      <c r="K820" s="158"/>
      <c r="L820" s="158"/>
      <c r="M820" s="158"/>
      <c r="N820" s="158"/>
      <c r="O820" s="158"/>
      <c r="P820" s="158"/>
      <c r="Q820" s="158"/>
      <c r="R820" s="158"/>
      <c r="S820" s="158"/>
      <c r="T820" s="158"/>
      <c r="U820" s="158"/>
      <c r="V820" s="158"/>
      <c r="W820" s="158"/>
      <c r="X820" s="158"/>
      <c r="Y820" s="148"/>
      <c r="Z820" s="148"/>
      <c r="AA820" s="148"/>
      <c r="AB820" s="148"/>
      <c r="AC820" s="148"/>
      <c r="AD820" s="148"/>
      <c r="AE820" s="148"/>
      <c r="AF820" s="148"/>
      <c r="AG820" s="148" t="s">
        <v>147</v>
      </c>
      <c r="AH820" s="148">
        <v>0</v>
      </c>
      <c r="AI820" s="148"/>
      <c r="AJ820" s="148"/>
      <c r="AK820" s="148"/>
      <c r="AL820" s="148"/>
      <c r="AM820" s="148"/>
      <c r="AN820" s="148"/>
      <c r="AO820" s="148"/>
      <c r="AP820" s="148"/>
      <c r="AQ820" s="148"/>
      <c r="AR820" s="148"/>
      <c r="AS820" s="148"/>
      <c r="AT820" s="148"/>
      <c r="AU820" s="148"/>
      <c r="AV820" s="148"/>
      <c r="AW820" s="148"/>
      <c r="AX820" s="148"/>
      <c r="AY820" s="148"/>
      <c r="AZ820" s="148"/>
      <c r="BA820" s="148"/>
      <c r="BB820" s="148"/>
      <c r="BC820" s="148"/>
      <c r="BD820" s="148"/>
      <c r="BE820" s="148"/>
      <c r="BF820" s="148"/>
      <c r="BG820" s="148"/>
      <c r="BH820" s="148"/>
    </row>
    <row r="821" spans="1:60" outlineLevel="1" x14ac:dyDescent="0.2">
      <c r="A821" s="155"/>
      <c r="B821" s="156"/>
      <c r="C821" s="188" t="s">
        <v>1055</v>
      </c>
      <c r="D821" s="160"/>
      <c r="E821" s="161"/>
      <c r="F821" s="158"/>
      <c r="G821" s="158"/>
      <c r="H821" s="158"/>
      <c r="I821" s="158"/>
      <c r="J821" s="158"/>
      <c r="K821" s="158"/>
      <c r="L821" s="158"/>
      <c r="M821" s="158"/>
      <c r="N821" s="158"/>
      <c r="O821" s="158"/>
      <c r="P821" s="158"/>
      <c r="Q821" s="158"/>
      <c r="R821" s="158"/>
      <c r="S821" s="158"/>
      <c r="T821" s="158"/>
      <c r="U821" s="158"/>
      <c r="V821" s="158"/>
      <c r="W821" s="158"/>
      <c r="X821" s="158"/>
      <c r="Y821" s="148"/>
      <c r="Z821" s="148"/>
      <c r="AA821" s="148"/>
      <c r="AB821" s="148"/>
      <c r="AC821" s="148"/>
      <c r="AD821" s="148"/>
      <c r="AE821" s="148"/>
      <c r="AF821" s="148"/>
      <c r="AG821" s="148" t="s">
        <v>147</v>
      </c>
      <c r="AH821" s="148">
        <v>0</v>
      </c>
      <c r="AI821" s="148"/>
      <c r="AJ821" s="148"/>
      <c r="AK821" s="148"/>
      <c r="AL821" s="148"/>
      <c r="AM821" s="148"/>
      <c r="AN821" s="148"/>
      <c r="AO821" s="148"/>
      <c r="AP821" s="148"/>
      <c r="AQ821" s="148"/>
      <c r="AR821" s="148"/>
      <c r="AS821" s="148"/>
      <c r="AT821" s="148"/>
      <c r="AU821" s="148"/>
      <c r="AV821" s="148"/>
      <c r="AW821" s="148"/>
      <c r="AX821" s="148"/>
      <c r="AY821" s="148"/>
      <c r="AZ821" s="148"/>
      <c r="BA821" s="148"/>
      <c r="BB821" s="148"/>
      <c r="BC821" s="148"/>
      <c r="BD821" s="148"/>
      <c r="BE821" s="148"/>
      <c r="BF821" s="148"/>
      <c r="BG821" s="148"/>
      <c r="BH821" s="148"/>
    </row>
    <row r="822" spans="1:60" outlineLevel="1" x14ac:dyDescent="0.2">
      <c r="A822" s="155"/>
      <c r="B822" s="156"/>
      <c r="C822" s="188" t="s">
        <v>1047</v>
      </c>
      <c r="D822" s="160"/>
      <c r="E822" s="161"/>
      <c r="F822" s="158"/>
      <c r="G822" s="158"/>
      <c r="H822" s="158"/>
      <c r="I822" s="158"/>
      <c r="J822" s="158"/>
      <c r="K822" s="158"/>
      <c r="L822" s="158"/>
      <c r="M822" s="158"/>
      <c r="N822" s="158"/>
      <c r="O822" s="158"/>
      <c r="P822" s="158"/>
      <c r="Q822" s="158"/>
      <c r="R822" s="158"/>
      <c r="S822" s="158"/>
      <c r="T822" s="158"/>
      <c r="U822" s="158"/>
      <c r="V822" s="158"/>
      <c r="W822" s="158"/>
      <c r="X822" s="158"/>
      <c r="Y822" s="148"/>
      <c r="Z822" s="148"/>
      <c r="AA822" s="148"/>
      <c r="AB822" s="148"/>
      <c r="AC822" s="148"/>
      <c r="AD822" s="148"/>
      <c r="AE822" s="148"/>
      <c r="AF822" s="148"/>
      <c r="AG822" s="148" t="s">
        <v>147</v>
      </c>
      <c r="AH822" s="148">
        <v>0</v>
      </c>
      <c r="AI822" s="148"/>
      <c r="AJ822" s="148"/>
      <c r="AK822" s="148"/>
      <c r="AL822" s="148"/>
      <c r="AM822" s="148"/>
      <c r="AN822" s="148"/>
      <c r="AO822" s="148"/>
      <c r="AP822" s="148"/>
      <c r="AQ822" s="148"/>
      <c r="AR822" s="148"/>
      <c r="AS822" s="148"/>
      <c r="AT822" s="148"/>
      <c r="AU822" s="148"/>
      <c r="AV822" s="148"/>
      <c r="AW822" s="148"/>
      <c r="AX822" s="148"/>
      <c r="AY822" s="148"/>
      <c r="AZ822" s="148"/>
      <c r="BA822" s="148"/>
      <c r="BB822" s="148"/>
      <c r="BC822" s="148"/>
      <c r="BD822" s="148"/>
      <c r="BE822" s="148"/>
      <c r="BF822" s="148"/>
      <c r="BG822" s="148"/>
      <c r="BH822" s="148"/>
    </row>
    <row r="823" spans="1:60" outlineLevel="1" x14ac:dyDescent="0.2">
      <c r="A823" s="155"/>
      <c r="B823" s="156"/>
      <c r="C823" s="188" t="s">
        <v>1056</v>
      </c>
      <c r="D823" s="160"/>
      <c r="E823" s="161">
        <v>2</v>
      </c>
      <c r="F823" s="158"/>
      <c r="G823" s="158"/>
      <c r="H823" s="158"/>
      <c r="I823" s="158"/>
      <c r="J823" s="158"/>
      <c r="K823" s="158"/>
      <c r="L823" s="158"/>
      <c r="M823" s="158"/>
      <c r="N823" s="158"/>
      <c r="O823" s="158"/>
      <c r="P823" s="158"/>
      <c r="Q823" s="158"/>
      <c r="R823" s="158"/>
      <c r="S823" s="158"/>
      <c r="T823" s="158"/>
      <c r="U823" s="158"/>
      <c r="V823" s="158"/>
      <c r="W823" s="158"/>
      <c r="X823" s="158"/>
      <c r="Y823" s="148"/>
      <c r="Z823" s="148"/>
      <c r="AA823" s="148"/>
      <c r="AB823" s="148"/>
      <c r="AC823" s="148"/>
      <c r="AD823" s="148"/>
      <c r="AE823" s="148"/>
      <c r="AF823" s="148"/>
      <c r="AG823" s="148" t="s">
        <v>147</v>
      </c>
      <c r="AH823" s="148">
        <v>0</v>
      </c>
      <c r="AI823" s="148"/>
      <c r="AJ823" s="148"/>
      <c r="AK823" s="148"/>
      <c r="AL823" s="148"/>
      <c r="AM823" s="148"/>
      <c r="AN823" s="148"/>
      <c r="AO823" s="148"/>
      <c r="AP823" s="148"/>
      <c r="AQ823" s="148"/>
      <c r="AR823" s="148"/>
      <c r="AS823" s="148"/>
      <c r="AT823" s="148"/>
      <c r="AU823" s="148"/>
      <c r="AV823" s="148"/>
      <c r="AW823" s="148"/>
      <c r="AX823" s="148"/>
      <c r="AY823" s="148"/>
      <c r="AZ823" s="148"/>
      <c r="BA823" s="148"/>
      <c r="BB823" s="148"/>
      <c r="BC823" s="148"/>
      <c r="BD823" s="148"/>
      <c r="BE823" s="148"/>
      <c r="BF823" s="148"/>
      <c r="BG823" s="148"/>
      <c r="BH823" s="148"/>
    </row>
    <row r="824" spans="1:60" outlineLevel="1" x14ac:dyDescent="0.2">
      <c r="A824" s="169">
        <v>247</v>
      </c>
      <c r="B824" s="170" t="s">
        <v>1057</v>
      </c>
      <c r="C824" s="187" t="s">
        <v>1058</v>
      </c>
      <c r="D824" s="171" t="s">
        <v>666</v>
      </c>
      <c r="E824" s="172">
        <v>2</v>
      </c>
      <c r="F824" s="173"/>
      <c r="G824" s="174">
        <f>ROUND(E824*F824,2)</f>
        <v>0</v>
      </c>
      <c r="H824" s="173"/>
      <c r="I824" s="174">
        <f>ROUND(E824*H824,2)</f>
        <v>0</v>
      </c>
      <c r="J824" s="173"/>
      <c r="K824" s="174">
        <f>ROUND(E824*J824,2)</f>
        <v>0</v>
      </c>
      <c r="L824" s="174">
        <v>21</v>
      </c>
      <c r="M824" s="174">
        <f>G824*(1+L824/100)</f>
        <v>0</v>
      </c>
      <c r="N824" s="174">
        <v>0</v>
      </c>
      <c r="O824" s="174">
        <f>ROUND(E824*N824,2)</f>
        <v>0</v>
      </c>
      <c r="P824" s="174">
        <v>0</v>
      </c>
      <c r="Q824" s="174">
        <f>ROUND(E824*P824,2)</f>
        <v>0</v>
      </c>
      <c r="R824" s="174"/>
      <c r="S824" s="174" t="s">
        <v>259</v>
      </c>
      <c r="T824" s="175" t="s">
        <v>264</v>
      </c>
      <c r="U824" s="158">
        <v>0</v>
      </c>
      <c r="V824" s="158">
        <f>ROUND(E824*U824,2)</f>
        <v>0</v>
      </c>
      <c r="W824" s="158"/>
      <c r="X824" s="158" t="s">
        <v>142</v>
      </c>
      <c r="Y824" s="148"/>
      <c r="Z824" s="148"/>
      <c r="AA824" s="148"/>
      <c r="AB824" s="148"/>
      <c r="AC824" s="148"/>
      <c r="AD824" s="148"/>
      <c r="AE824" s="148"/>
      <c r="AF824" s="148"/>
      <c r="AG824" s="148" t="s">
        <v>143</v>
      </c>
      <c r="AH824" s="148"/>
      <c r="AI824" s="148"/>
      <c r="AJ824" s="148"/>
      <c r="AK824" s="148"/>
      <c r="AL824" s="148"/>
      <c r="AM824" s="148"/>
      <c r="AN824" s="148"/>
      <c r="AO824" s="148"/>
      <c r="AP824" s="148"/>
      <c r="AQ824" s="148"/>
      <c r="AR824" s="148"/>
      <c r="AS824" s="148"/>
      <c r="AT824" s="148"/>
      <c r="AU824" s="148"/>
      <c r="AV824" s="148"/>
      <c r="AW824" s="148"/>
      <c r="AX824" s="148"/>
      <c r="AY824" s="148"/>
      <c r="AZ824" s="148"/>
      <c r="BA824" s="148"/>
      <c r="BB824" s="148"/>
      <c r="BC824" s="148"/>
      <c r="BD824" s="148"/>
      <c r="BE824" s="148"/>
      <c r="BF824" s="148"/>
      <c r="BG824" s="148"/>
      <c r="BH824" s="148"/>
    </row>
    <row r="825" spans="1:60" outlineLevel="1" x14ac:dyDescent="0.2">
      <c r="A825" s="155"/>
      <c r="B825" s="156"/>
      <c r="C825" s="188" t="s">
        <v>1043</v>
      </c>
      <c r="D825" s="160"/>
      <c r="E825" s="161"/>
      <c r="F825" s="158"/>
      <c r="G825" s="158"/>
      <c r="H825" s="158"/>
      <c r="I825" s="158"/>
      <c r="J825" s="158"/>
      <c r="K825" s="158"/>
      <c r="L825" s="158"/>
      <c r="M825" s="158"/>
      <c r="N825" s="158"/>
      <c r="O825" s="158"/>
      <c r="P825" s="158"/>
      <c r="Q825" s="158"/>
      <c r="R825" s="158"/>
      <c r="S825" s="158"/>
      <c r="T825" s="158"/>
      <c r="U825" s="158"/>
      <c r="V825" s="158"/>
      <c r="W825" s="158"/>
      <c r="X825" s="158"/>
      <c r="Y825" s="148"/>
      <c r="Z825" s="148"/>
      <c r="AA825" s="148"/>
      <c r="AB825" s="148"/>
      <c r="AC825" s="148"/>
      <c r="AD825" s="148"/>
      <c r="AE825" s="148"/>
      <c r="AF825" s="148"/>
      <c r="AG825" s="148" t="s">
        <v>147</v>
      </c>
      <c r="AH825" s="148">
        <v>0</v>
      </c>
      <c r="AI825" s="148"/>
      <c r="AJ825" s="148"/>
      <c r="AK825" s="148"/>
      <c r="AL825" s="148"/>
      <c r="AM825" s="148"/>
      <c r="AN825" s="148"/>
      <c r="AO825" s="148"/>
      <c r="AP825" s="148"/>
      <c r="AQ825" s="148"/>
      <c r="AR825" s="148"/>
      <c r="AS825" s="148"/>
      <c r="AT825" s="148"/>
      <c r="AU825" s="148"/>
      <c r="AV825" s="148"/>
      <c r="AW825" s="148"/>
      <c r="AX825" s="148"/>
      <c r="AY825" s="148"/>
      <c r="AZ825" s="148"/>
      <c r="BA825" s="148"/>
      <c r="BB825" s="148"/>
      <c r="BC825" s="148"/>
      <c r="BD825" s="148"/>
      <c r="BE825" s="148"/>
      <c r="BF825" s="148"/>
      <c r="BG825" s="148"/>
      <c r="BH825" s="148"/>
    </row>
    <row r="826" spans="1:60" outlineLevel="1" x14ac:dyDescent="0.2">
      <c r="A826" s="155"/>
      <c r="B826" s="156"/>
      <c r="C826" s="188" t="s">
        <v>1059</v>
      </c>
      <c r="D826" s="160"/>
      <c r="E826" s="161"/>
      <c r="F826" s="158"/>
      <c r="G826" s="158"/>
      <c r="H826" s="158"/>
      <c r="I826" s="158"/>
      <c r="J826" s="158"/>
      <c r="K826" s="158"/>
      <c r="L826" s="158"/>
      <c r="M826" s="158"/>
      <c r="N826" s="158"/>
      <c r="O826" s="158"/>
      <c r="P826" s="158"/>
      <c r="Q826" s="158"/>
      <c r="R826" s="158"/>
      <c r="S826" s="158"/>
      <c r="T826" s="158"/>
      <c r="U826" s="158"/>
      <c r="V826" s="158"/>
      <c r="W826" s="158"/>
      <c r="X826" s="158"/>
      <c r="Y826" s="148"/>
      <c r="Z826" s="148"/>
      <c r="AA826" s="148"/>
      <c r="AB826" s="148"/>
      <c r="AC826" s="148"/>
      <c r="AD826" s="148"/>
      <c r="AE826" s="148"/>
      <c r="AF826" s="148"/>
      <c r="AG826" s="148" t="s">
        <v>147</v>
      </c>
      <c r="AH826" s="148">
        <v>0</v>
      </c>
      <c r="AI826" s="148"/>
      <c r="AJ826" s="148"/>
      <c r="AK826" s="148"/>
      <c r="AL826" s="148"/>
      <c r="AM826" s="148"/>
      <c r="AN826" s="148"/>
      <c r="AO826" s="148"/>
      <c r="AP826" s="148"/>
      <c r="AQ826" s="148"/>
      <c r="AR826" s="148"/>
      <c r="AS826" s="148"/>
      <c r="AT826" s="148"/>
      <c r="AU826" s="148"/>
      <c r="AV826" s="148"/>
      <c r="AW826" s="148"/>
      <c r="AX826" s="148"/>
      <c r="AY826" s="148"/>
      <c r="AZ826" s="148"/>
      <c r="BA826" s="148"/>
      <c r="BB826" s="148"/>
      <c r="BC826" s="148"/>
      <c r="BD826" s="148"/>
      <c r="BE826" s="148"/>
      <c r="BF826" s="148"/>
      <c r="BG826" s="148"/>
      <c r="BH826" s="148"/>
    </row>
    <row r="827" spans="1:60" outlineLevel="1" x14ac:dyDescent="0.2">
      <c r="A827" s="155"/>
      <c r="B827" s="156"/>
      <c r="C827" s="188" t="s">
        <v>1045</v>
      </c>
      <c r="D827" s="160"/>
      <c r="E827" s="161"/>
      <c r="F827" s="158"/>
      <c r="G827" s="158"/>
      <c r="H827" s="158"/>
      <c r="I827" s="158"/>
      <c r="J827" s="158"/>
      <c r="K827" s="158"/>
      <c r="L827" s="158"/>
      <c r="M827" s="158"/>
      <c r="N827" s="158"/>
      <c r="O827" s="158"/>
      <c r="P827" s="158"/>
      <c r="Q827" s="158"/>
      <c r="R827" s="158"/>
      <c r="S827" s="158"/>
      <c r="T827" s="158"/>
      <c r="U827" s="158"/>
      <c r="V827" s="158"/>
      <c r="W827" s="158"/>
      <c r="X827" s="158"/>
      <c r="Y827" s="148"/>
      <c r="Z827" s="148"/>
      <c r="AA827" s="148"/>
      <c r="AB827" s="148"/>
      <c r="AC827" s="148"/>
      <c r="AD827" s="148"/>
      <c r="AE827" s="148"/>
      <c r="AF827" s="148"/>
      <c r="AG827" s="148" t="s">
        <v>147</v>
      </c>
      <c r="AH827" s="148">
        <v>0</v>
      </c>
      <c r="AI827" s="148"/>
      <c r="AJ827" s="148"/>
      <c r="AK827" s="148"/>
      <c r="AL827" s="148"/>
      <c r="AM827" s="148"/>
      <c r="AN827" s="148"/>
      <c r="AO827" s="148"/>
      <c r="AP827" s="148"/>
      <c r="AQ827" s="148"/>
      <c r="AR827" s="148"/>
      <c r="AS827" s="148"/>
      <c r="AT827" s="148"/>
      <c r="AU827" s="148"/>
      <c r="AV827" s="148"/>
      <c r="AW827" s="148"/>
      <c r="AX827" s="148"/>
      <c r="AY827" s="148"/>
      <c r="AZ827" s="148"/>
      <c r="BA827" s="148"/>
      <c r="BB827" s="148"/>
      <c r="BC827" s="148"/>
      <c r="BD827" s="148"/>
      <c r="BE827" s="148"/>
      <c r="BF827" s="148"/>
      <c r="BG827" s="148"/>
      <c r="BH827" s="148"/>
    </row>
    <row r="828" spans="1:60" outlineLevel="1" x14ac:dyDescent="0.2">
      <c r="A828" s="155"/>
      <c r="B828" s="156"/>
      <c r="C828" s="188" t="s">
        <v>1060</v>
      </c>
      <c r="D828" s="160"/>
      <c r="E828" s="161"/>
      <c r="F828" s="158"/>
      <c r="G828" s="158"/>
      <c r="H828" s="158"/>
      <c r="I828" s="158"/>
      <c r="J828" s="158"/>
      <c r="K828" s="158"/>
      <c r="L828" s="158"/>
      <c r="M828" s="158"/>
      <c r="N828" s="158"/>
      <c r="O828" s="158"/>
      <c r="P828" s="158"/>
      <c r="Q828" s="158"/>
      <c r="R828" s="158"/>
      <c r="S828" s="158"/>
      <c r="T828" s="158"/>
      <c r="U828" s="158"/>
      <c r="V828" s="158"/>
      <c r="W828" s="158"/>
      <c r="X828" s="158"/>
      <c r="Y828" s="148"/>
      <c r="Z828" s="148"/>
      <c r="AA828" s="148"/>
      <c r="AB828" s="148"/>
      <c r="AC828" s="148"/>
      <c r="AD828" s="148"/>
      <c r="AE828" s="148"/>
      <c r="AF828" s="148"/>
      <c r="AG828" s="148" t="s">
        <v>147</v>
      </c>
      <c r="AH828" s="148">
        <v>0</v>
      </c>
      <c r="AI828" s="148"/>
      <c r="AJ828" s="148"/>
      <c r="AK828" s="148"/>
      <c r="AL828" s="148"/>
      <c r="AM828" s="148"/>
      <c r="AN828" s="148"/>
      <c r="AO828" s="148"/>
      <c r="AP828" s="148"/>
      <c r="AQ828" s="148"/>
      <c r="AR828" s="148"/>
      <c r="AS828" s="148"/>
      <c r="AT828" s="148"/>
      <c r="AU828" s="148"/>
      <c r="AV828" s="148"/>
      <c r="AW828" s="148"/>
      <c r="AX828" s="148"/>
      <c r="AY828" s="148"/>
      <c r="AZ828" s="148"/>
      <c r="BA828" s="148"/>
      <c r="BB828" s="148"/>
      <c r="BC828" s="148"/>
      <c r="BD828" s="148"/>
      <c r="BE828" s="148"/>
      <c r="BF828" s="148"/>
      <c r="BG828" s="148"/>
      <c r="BH828" s="148"/>
    </row>
    <row r="829" spans="1:60" outlineLevel="1" x14ac:dyDescent="0.2">
      <c r="A829" s="155"/>
      <c r="B829" s="156"/>
      <c r="C829" s="188" t="s">
        <v>1047</v>
      </c>
      <c r="D829" s="160"/>
      <c r="E829" s="161"/>
      <c r="F829" s="158"/>
      <c r="G829" s="158"/>
      <c r="H829" s="158"/>
      <c r="I829" s="158"/>
      <c r="J829" s="158"/>
      <c r="K829" s="158"/>
      <c r="L829" s="158"/>
      <c r="M829" s="158"/>
      <c r="N829" s="158"/>
      <c r="O829" s="158"/>
      <c r="P829" s="158"/>
      <c r="Q829" s="158"/>
      <c r="R829" s="158"/>
      <c r="S829" s="158"/>
      <c r="T829" s="158"/>
      <c r="U829" s="158"/>
      <c r="V829" s="158"/>
      <c r="W829" s="158"/>
      <c r="X829" s="158"/>
      <c r="Y829" s="148"/>
      <c r="Z829" s="148"/>
      <c r="AA829" s="148"/>
      <c r="AB829" s="148"/>
      <c r="AC829" s="148"/>
      <c r="AD829" s="148"/>
      <c r="AE829" s="148"/>
      <c r="AF829" s="148"/>
      <c r="AG829" s="148" t="s">
        <v>147</v>
      </c>
      <c r="AH829" s="148">
        <v>0</v>
      </c>
      <c r="AI829" s="148"/>
      <c r="AJ829" s="148"/>
      <c r="AK829" s="148"/>
      <c r="AL829" s="148"/>
      <c r="AM829" s="148"/>
      <c r="AN829" s="148"/>
      <c r="AO829" s="148"/>
      <c r="AP829" s="148"/>
      <c r="AQ829" s="148"/>
      <c r="AR829" s="148"/>
      <c r="AS829" s="148"/>
      <c r="AT829" s="148"/>
      <c r="AU829" s="148"/>
      <c r="AV829" s="148"/>
      <c r="AW829" s="148"/>
      <c r="AX829" s="148"/>
      <c r="AY829" s="148"/>
      <c r="AZ829" s="148"/>
      <c r="BA829" s="148"/>
      <c r="BB829" s="148"/>
      <c r="BC829" s="148"/>
      <c r="BD829" s="148"/>
      <c r="BE829" s="148"/>
      <c r="BF829" s="148"/>
      <c r="BG829" s="148"/>
      <c r="BH829" s="148"/>
    </row>
    <row r="830" spans="1:60" outlineLevel="1" x14ac:dyDescent="0.2">
      <c r="A830" s="155"/>
      <c r="B830" s="156"/>
      <c r="C830" s="188" t="s">
        <v>1061</v>
      </c>
      <c r="D830" s="160"/>
      <c r="E830" s="161">
        <v>2</v>
      </c>
      <c r="F830" s="158"/>
      <c r="G830" s="158"/>
      <c r="H830" s="158"/>
      <c r="I830" s="158"/>
      <c r="J830" s="158"/>
      <c r="K830" s="158"/>
      <c r="L830" s="158"/>
      <c r="M830" s="158"/>
      <c r="N830" s="158"/>
      <c r="O830" s="158"/>
      <c r="P830" s="158"/>
      <c r="Q830" s="158"/>
      <c r="R830" s="158"/>
      <c r="S830" s="158"/>
      <c r="T830" s="158"/>
      <c r="U830" s="158"/>
      <c r="V830" s="158"/>
      <c r="W830" s="158"/>
      <c r="X830" s="158"/>
      <c r="Y830" s="148"/>
      <c r="Z830" s="148"/>
      <c r="AA830" s="148"/>
      <c r="AB830" s="148"/>
      <c r="AC830" s="148"/>
      <c r="AD830" s="148"/>
      <c r="AE830" s="148"/>
      <c r="AF830" s="148"/>
      <c r="AG830" s="148" t="s">
        <v>147</v>
      </c>
      <c r="AH830" s="148">
        <v>0</v>
      </c>
      <c r="AI830" s="148"/>
      <c r="AJ830" s="148"/>
      <c r="AK830" s="148"/>
      <c r="AL830" s="148"/>
      <c r="AM830" s="148"/>
      <c r="AN830" s="148"/>
      <c r="AO830" s="148"/>
      <c r="AP830" s="148"/>
      <c r="AQ830" s="148"/>
      <c r="AR830" s="148"/>
      <c r="AS830" s="148"/>
      <c r="AT830" s="148"/>
      <c r="AU830" s="148"/>
      <c r="AV830" s="148"/>
      <c r="AW830" s="148"/>
      <c r="AX830" s="148"/>
      <c r="AY830" s="148"/>
      <c r="AZ830" s="148"/>
      <c r="BA830" s="148"/>
      <c r="BB830" s="148"/>
      <c r="BC830" s="148"/>
      <c r="BD830" s="148"/>
      <c r="BE830" s="148"/>
      <c r="BF830" s="148"/>
      <c r="BG830" s="148"/>
      <c r="BH830" s="148"/>
    </row>
    <row r="831" spans="1:60" outlineLevel="1" x14ac:dyDescent="0.2">
      <c r="A831" s="169">
        <v>248</v>
      </c>
      <c r="B831" s="170" t="s">
        <v>1062</v>
      </c>
      <c r="C831" s="187" t="s">
        <v>1063</v>
      </c>
      <c r="D831" s="171" t="s">
        <v>666</v>
      </c>
      <c r="E831" s="172">
        <v>1</v>
      </c>
      <c r="F831" s="173"/>
      <c r="G831" s="174">
        <f>ROUND(E831*F831,2)</f>
        <v>0</v>
      </c>
      <c r="H831" s="173"/>
      <c r="I831" s="174">
        <f>ROUND(E831*H831,2)</f>
        <v>0</v>
      </c>
      <c r="J831" s="173"/>
      <c r="K831" s="174">
        <f>ROUND(E831*J831,2)</f>
        <v>0</v>
      </c>
      <c r="L831" s="174">
        <v>21</v>
      </c>
      <c r="M831" s="174">
        <f>G831*(1+L831/100)</f>
        <v>0</v>
      </c>
      <c r="N831" s="174">
        <v>0</v>
      </c>
      <c r="O831" s="174">
        <f>ROUND(E831*N831,2)</f>
        <v>0</v>
      </c>
      <c r="P831" s="174">
        <v>0</v>
      </c>
      <c r="Q831" s="174">
        <f>ROUND(E831*P831,2)</f>
        <v>0</v>
      </c>
      <c r="R831" s="174"/>
      <c r="S831" s="174" t="s">
        <v>259</v>
      </c>
      <c r="T831" s="175" t="s">
        <v>264</v>
      </c>
      <c r="U831" s="158">
        <v>0</v>
      </c>
      <c r="V831" s="158">
        <f>ROUND(E831*U831,2)</f>
        <v>0</v>
      </c>
      <c r="W831" s="158"/>
      <c r="X831" s="158" t="s">
        <v>142</v>
      </c>
      <c r="Y831" s="148"/>
      <c r="Z831" s="148"/>
      <c r="AA831" s="148"/>
      <c r="AB831" s="148"/>
      <c r="AC831" s="148"/>
      <c r="AD831" s="148"/>
      <c r="AE831" s="148"/>
      <c r="AF831" s="148"/>
      <c r="AG831" s="148" t="s">
        <v>143</v>
      </c>
      <c r="AH831" s="148"/>
      <c r="AI831" s="148"/>
      <c r="AJ831" s="148"/>
      <c r="AK831" s="148"/>
      <c r="AL831" s="148"/>
      <c r="AM831" s="148"/>
      <c r="AN831" s="148"/>
      <c r="AO831" s="148"/>
      <c r="AP831" s="148"/>
      <c r="AQ831" s="148"/>
      <c r="AR831" s="148"/>
      <c r="AS831" s="148"/>
      <c r="AT831" s="148"/>
      <c r="AU831" s="148"/>
      <c r="AV831" s="148"/>
      <c r="AW831" s="148"/>
      <c r="AX831" s="148"/>
      <c r="AY831" s="148"/>
      <c r="AZ831" s="148"/>
      <c r="BA831" s="148"/>
      <c r="BB831" s="148"/>
      <c r="BC831" s="148"/>
      <c r="BD831" s="148"/>
      <c r="BE831" s="148"/>
      <c r="BF831" s="148"/>
      <c r="BG831" s="148"/>
      <c r="BH831" s="148"/>
    </row>
    <row r="832" spans="1:60" outlineLevel="1" x14ac:dyDescent="0.2">
      <c r="A832" s="155"/>
      <c r="B832" s="156"/>
      <c r="C832" s="188" t="s">
        <v>1043</v>
      </c>
      <c r="D832" s="160"/>
      <c r="E832" s="161"/>
      <c r="F832" s="158"/>
      <c r="G832" s="158"/>
      <c r="H832" s="158"/>
      <c r="I832" s="158"/>
      <c r="J832" s="158"/>
      <c r="K832" s="158"/>
      <c r="L832" s="158"/>
      <c r="M832" s="158"/>
      <c r="N832" s="158"/>
      <c r="O832" s="158"/>
      <c r="P832" s="158"/>
      <c r="Q832" s="158"/>
      <c r="R832" s="158"/>
      <c r="S832" s="158"/>
      <c r="T832" s="158"/>
      <c r="U832" s="158"/>
      <c r="V832" s="158"/>
      <c r="W832" s="158"/>
      <c r="X832" s="158"/>
      <c r="Y832" s="148"/>
      <c r="Z832" s="148"/>
      <c r="AA832" s="148"/>
      <c r="AB832" s="148"/>
      <c r="AC832" s="148"/>
      <c r="AD832" s="148"/>
      <c r="AE832" s="148"/>
      <c r="AF832" s="148"/>
      <c r="AG832" s="148" t="s">
        <v>147</v>
      </c>
      <c r="AH832" s="148">
        <v>0</v>
      </c>
      <c r="AI832" s="148"/>
      <c r="AJ832" s="148"/>
      <c r="AK832" s="148"/>
      <c r="AL832" s="148"/>
      <c r="AM832" s="148"/>
      <c r="AN832" s="148"/>
      <c r="AO832" s="148"/>
      <c r="AP832" s="148"/>
      <c r="AQ832" s="148"/>
      <c r="AR832" s="148"/>
      <c r="AS832" s="148"/>
      <c r="AT832" s="148"/>
      <c r="AU832" s="148"/>
      <c r="AV832" s="148"/>
      <c r="AW832" s="148"/>
      <c r="AX832" s="148"/>
      <c r="AY832" s="148"/>
      <c r="AZ832" s="148"/>
      <c r="BA832" s="148"/>
      <c r="BB832" s="148"/>
      <c r="BC832" s="148"/>
      <c r="BD832" s="148"/>
      <c r="BE832" s="148"/>
      <c r="BF832" s="148"/>
      <c r="BG832" s="148"/>
      <c r="BH832" s="148"/>
    </row>
    <row r="833" spans="1:60" outlineLevel="1" x14ac:dyDescent="0.2">
      <c r="A833" s="155"/>
      <c r="B833" s="156"/>
      <c r="C833" s="188" t="s">
        <v>1059</v>
      </c>
      <c r="D833" s="160"/>
      <c r="E833" s="161"/>
      <c r="F833" s="158"/>
      <c r="G833" s="158"/>
      <c r="H833" s="158"/>
      <c r="I833" s="158"/>
      <c r="J833" s="158"/>
      <c r="K833" s="158"/>
      <c r="L833" s="158"/>
      <c r="M833" s="158"/>
      <c r="N833" s="158"/>
      <c r="O833" s="158"/>
      <c r="P833" s="158"/>
      <c r="Q833" s="158"/>
      <c r="R833" s="158"/>
      <c r="S833" s="158"/>
      <c r="T833" s="158"/>
      <c r="U833" s="158"/>
      <c r="V833" s="158"/>
      <c r="W833" s="158"/>
      <c r="X833" s="158"/>
      <c r="Y833" s="148"/>
      <c r="Z833" s="148"/>
      <c r="AA833" s="148"/>
      <c r="AB833" s="148"/>
      <c r="AC833" s="148"/>
      <c r="AD833" s="148"/>
      <c r="AE833" s="148"/>
      <c r="AF833" s="148"/>
      <c r="AG833" s="148" t="s">
        <v>147</v>
      </c>
      <c r="AH833" s="148">
        <v>0</v>
      </c>
      <c r="AI833" s="148"/>
      <c r="AJ833" s="148"/>
      <c r="AK833" s="148"/>
      <c r="AL833" s="148"/>
      <c r="AM833" s="148"/>
      <c r="AN833" s="148"/>
      <c r="AO833" s="148"/>
      <c r="AP833" s="148"/>
      <c r="AQ833" s="148"/>
      <c r="AR833" s="148"/>
      <c r="AS833" s="148"/>
      <c r="AT833" s="148"/>
      <c r="AU833" s="148"/>
      <c r="AV833" s="148"/>
      <c r="AW833" s="148"/>
      <c r="AX833" s="148"/>
      <c r="AY833" s="148"/>
      <c r="AZ833" s="148"/>
      <c r="BA833" s="148"/>
      <c r="BB833" s="148"/>
      <c r="BC833" s="148"/>
      <c r="BD833" s="148"/>
      <c r="BE833" s="148"/>
      <c r="BF833" s="148"/>
      <c r="BG833" s="148"/>
      <c r="BH833" s="148"/>
    </row>
    <row r="834" spans="1:60" outlineLevel="1" x14ac:dyDescent="0.2">
      <c r="A834" s="155"/>
      <c r="B834" s="156"/>
      <c r="C834" s="188" t="s">
        <v>1045</v>
      </c>
      <c r="D834" s="160"/>
      <c r="E834" s="161"/>
      <c r="F834" s="158"/>
      <c r="G834" s="158"/>
      <c r="H834" s="158"/>
      <c r="I834" s="158"/>
      <c r="J834" s="158"/>
      <c r="K834" s="158"/>
      <c r="L834" s="158"/>
      <c r="M834" s="158"/>
      <c r="N834" s="158"/>
      <c r="O834" s="158"/>
      <c r="P834" s="158"/>
      <c r="Q834" s="158"/>
      <c r="R834" s="158"/>
      <c r="S834" s="158"/>
      <c r="T834" s="158"/>
      <c r="U834" s="158"/>
      <c r="V834" s="158"/>
      <c r="W834" s="158"/>
      <c r="X834" s="158"/>
      <c r="Y834" s="148"/>
      <c r="Z834" s="148"/>
      <c r="AA834" s="148"/>
      <c r="AB834" s="148"/>
      <c r="AC834" s="148"/>
      <c r="AD834" s="148"/>
      <c r="AE834" s="148"/>
      <c r="AF834" s="148"/>
      <c r="AG834" s="148" t="s">
        <v>147</v>
      </c>
      <c r="AH834" s="148">
        <v>0</v>
      </c>
      <c r="AI834" s="148"/>
      <c r="AJ834" s="148"/>
      <c r="AK834" s="148"/>
      <c r="AL834" s="148"/>
      <c r="AM834" s="148"/>
      <c r="AN834" s="148"/>
      <c r="AO834" s="148"/>
      <c r="AP834" s="148"/>
      <c r="AQ834" s="148"/>
      <c r="AR834" s="148"/>
      <c r="AS834" s="148"/>
      <c r="AT834" s="148"/>
      <c r="AU834" s="148"/>
      <c r="AV834" s="148"/>
      <c r="AW834" s="148"/>
      <c r="AX834" s="148"/>
      <c r="AY834" s="148"/>
      <c r="AZ834" s="148"/>
      <c r="BA834" s="148"/>
      <c r="BB834" s="148"/>
      <c r="BC834" s="148"/>
      <c r="BD834" s="148"/>
      <c r="BE834" s="148"/>
      <c r="BF834" s="148"/>
      <c r="BG834" s="148"/>
      <c r="BH834" s="148"/>
    </row>
    <row r="835" spans="1:60" outlineLevel="1" x14ac:dyDescent="0.2">
      <c r="A835" s="155"/>
      <c r="B835" s="156"/>
      <c r="C835" s="188" t="s">
        <v>1046</v>
      </c>
      <c r="D835" s="160"/>
      <c r="E835" s="161"/>
      <c r="F835" s="158"/>
      <c r="G835" s="158"/>
      <c r="H835" s="158"/>
      <c r="I835" s="158"/>
      <c r="J835" s="158"/>
      <c r="K835" s="158"/>
      <c r="L835" s="158"/>
      <c r="M835" s="158"/>
      <c r="N835" s="158"/>
      <c r="O835" s="158"/>
      <c r="P835" s="158"/>
      <c r="Q835" s="158"/>
      <c r="R835" s="158"/>
      <c r="S835" s="158"/>
      <c r="T835" s="158"/>
      <c r="U835" s="158"/>
      <c r="V835" s="158"/>
      <c r="W835" s="158"/>
      <c r="X835" s="158"/>
      <c r="Y835" s="148"/>
      <c r="Z835" s="148"/>
      <c r="AA835" s="148"/>
      <c r="AB835" s="148"/>
      <c r="AC835" s="148"/>
      <c r="AD835" s="148"/>
      <c r="AE835" s="148"/>
      <c r="AF835" s="148"/>
      <c r="AG835" s="148" t="s">
        <v>147</v>
      </c>
      <c r="AH835" s="148">
        <v>0</v>
      </c>
      <c r="AI835" s="148"/>
      <c r="AJ835" s="148"/>
      <c r="AK835" s="148"/>
      <c r="AL835" s="148"/>
      <c r="AM835" s="148"/>
      <c r="AN835" s="148"/>
      <c r="AO835" s="148"/>
      <c r="AP835" s="148"/>
      <c r="AQ835" s="148"/>
      <c r="AR835" s="148"/>
      <c r="AS835" s="148"/>
      <c r="AT835" s="148"/>
      <c r="AU835" s="148"/>
      <c r="AV835" s="148"/>
      <c r="AW835" s="148"/>
      <c r="AX835" s="148"/>
      <c r="AY835" s="148"/>
      <c r="AZ835" s="148"/>
      <c r="BA835" s="148"/>
      <c r="BB835" s="148"/>
      <c r="BC835" s="148"/>
      <c r="BD835" s="148"/>
      <c r="BE835" s="148"/>
      <c r="BF835" s="148"/>
      <c r="BG835" s="148"/>
      <c r="BH835" s="148"/>
    </row>
    <row r="836" spans="1:60" outlineLevel="1" x14ac:dyDescent="0.2">
      <c r="A836" s="155"/>
      <c r="B836" s="156"/>
      <c r="C836" s="188" t="s">
        <v>1047</v>
      </c>
      <c r="D836" s="160"/>
      <c r="E836" s="161"/>
      <c r="F836" s="158"/>
      <c r="G836" s="158"/>
      <c r="H836" s="158"/>
      <c r="I836" s="158"/>
      <c r="J836" s="158"/>
      <c r="K836" s="158"/>
      <c r="L836" s="158"/>
      <c r="M836" s="158"/>
      <c r="N836" s="158"/>
      <c r="O836" s="158"/>
      <c r="P836" s="158"/>
      <c r="Q836" s="158"/>
      <c r="R836" s="158"/>
      <c r="S836" s="158"/>
      <c r="T836" s="158"/>
      <c r="U836" s="158"/>
      <c r="V836" s="158"/>
      <c r="W836" s="158"/>
      <c r="X836" s="158"/>
      <c r="Y836" s="148"/>
      <c r="Z836" s="148"/>
      <c r="AA836" s="148"/>
      <c r="AB836" s="148"/>
      <c r="AC836" s="148"/>
      <c r="AD836" s="148"/>
      <c r="AE836" s="148"/>
      <c r="AF836" s="148"/>
      <c r="AG836" s="148" t="s">
        <v>147</v>
      </c>
      <c r="AH836" s="148">
        <v>0</v>
      </c>
      <c r="AI836" s="148"/>
      <c r="AJ836" s="148"/>
      <c r="AK836" s="148"/>
      <c r="AL836" s="148"/>
      <c r="AM836" s="148"/>
      <c r="AN836" s="148"/>
      <c r="AO836" s="148"/>
      <c r="AP836" s="148"/>
      <c r="AQ836" s="148"/>
      <c r="AR836" s="148"/>
      <c r="AS836" s="148"/>
      <c r="AT836" s="148"/>
      <c r="AU836" s="148"/>
      <c r="AV836" s="148"/>
      <c r="AW836" s="148"/>
      <c r="AX836" s="148"/>
      <c r="AY836" s="148"/>
      <c r="AZ836" s="148"/>
      <c r="BA836" s="148"/>
      <c r="BB836" s="148"/>
      <c r="BC836" s="148"/>
      <c r="BD836" s="148"/>
      <c r="BE836" s="148"/>
      <c r="BF836" s="148"/>
      <c r="BG836" s="148"/>
      <c r="BH836" s="148"/>
    </row>
    <row r="837" spans="1:60" outlineLevel="1" x14ac:dyDescent="0.2">
      <c r="A837" s="155"/>
      <c r="B837" s="156"/>
      <c r="C837" s="188" t="s">
        <v>1048</v>
      </c>
      <c r="D837" s="160"/>
      <c r="E837" s="161">
        <v>1</v>
      </c>
      <c r="F837" s="158"/>
      <c r="G837" s="158"/>
      <c r="H837" s="158"/>
      <c r="I837" s="158"/>
      <c r="J837" s="158"/>
      <c r="K837" s="158"/>
      <c r="L837" s="158"/>
      <c r="M837" s="158"/>
      <c r="N837" s="158"/>
      <c r="O837" s="158"/>
      <c r="P837" s="158"/>
      <c r="Q837" s="158"/>
      <c r="R837" s="158"/>
      <c r="S837" s="158"/>
      <c r="T837" s="158"/>
      <c r="U837" s="158"/>
      <c r="V837" s="158"/>
      <c r="W837" s="158"/>
      <c r="X837" s="158"/>
      <c r="Y837" s="148"/>
      <c r="Z837" s="148"/>
      <c r="AA837" s="148"/>
      <c r="AB837" s="148"/>
      <c r="AC837" s="148"/>
      <c r="AD837" s="148"/>
      <c r="AE837" s="148"/>
      <c r="AF837" s="148"/>
      <c r="AG837" s="148" t="s">
        <v>147</v>
      </c>
      <c r="AH837" s="148">
        <v>0</v>
      </c>
      <c r="AI837" s="148"/>
      <c r="AJ837" s="148"/>
      <c r="AK837" s="148"/>
      <c r="AL837" s="148"/>
      <c r="AM837" s="148"/>
      <c r="AN837" s="148"/>
      <c r="AO837" s="148"/>
      <c r="AP837" s="148"/>
      <c r="AQ837" s="148"/>
      <c r="AR837" s="148"/>
      <c r="AS837" s="148"/>
      <c r="AT837" s="148"/>
      <c r="AU837" s="148"/>
      <c r="AV837" s="148"/>
      <c r="AW837" s="148"/>
      <c r="AX837" s="148"/>
      <c r="AY837" s="148"/>
      <c r="AZ837" s="148"/>
      <c r="BA837" s="148"/>
      <c r="BB837" s="148"/>
      <c r="BC837" s="148"/>
      <c r="BD837" s="148"/>
      <c r="BE837" s="148"/>
      <c r="BF837" s="148"/>
      <c r="BG837" s="148"/>
      <c r="BH837" s="148"/>
    </row>
    <row r="838" spans="1:60" outlineLevel="1" x14ac:dyDescent="0.2">
      <c r="A838" s="169">
        <v>249</v>
      </c>
      <c r="B838" s="170" t="s">
        <v>1064</v>
      </c>
      <c r="C838" s="187" t="s">
        <v>1065</v>
      </c>
      <c r="D838" s="171" t="s">
        <v>183</v>
      </c>
      <c r="E838" s="172">
        <v>1</v>
      </c>
      <c r="F838" s="173"/>
      <c r="G838" s="174">
        <f>ROUND(E838*F838,2)</f>
        <v>0</v>
      </c>
      <c r="H838" s="173"/>
      <c r="I838" s="174">
        <f>ROUND(E838*H838,2)</f>
        <v>0</v>
      </c>
      <c r="J838" s="173"/>
      <c r="K838" s="174">
        <f>ROUND(E838*J838,2)</f>
        <v>0</v>
      </c>
      <c r="L838" s="174">
        <v>21</v>
      </c>
      <c r="M838" s="174">
        <f>G838*(1+L838/100)</f>
        <v>0</v>
      </c>
      <c r="N838" s="174">
        <v>0</v>
      </c>
      <c r="O838" s="174">
        <f>ROUND(E838*N838,2)</f>
        <v>0</v>
      </c>
      <c r="P838" s="174">
        <v>0</v>
      </c>
      <c r="Q838" s="174">
        <f>ROUND(E838*P838,2)</f>
        <v>0</v>
      </c>
      <c r="R838" s="174"/>
      <c r="S838" s="174" t="s">
        <v>259</v>
      </c>
      <c r="T838" s="175" t="s">
        <v>264</v>
      </c>
      <c r="U838" s="158">
        <v>0.01</v>
      </c>
      <c r="V838" s="158">
        <f>ROUND(E838*U838,2)</f>
        <v>0.01</v>
      </c>
      <c r="W838" s="158"/>
      <c r="X838" s="158" t="s">
        <v>142</v>
      </c>
      <c r="Y838" s="148"/>
      <c r="Z838" s="148"/>
      <c r="AA838" s="148"/>
      <c r="AB838" s="148"/>
      <c r="AC838" s="148"/>
      <c r="AD838" s="148"/>
      <c r="AE838" s="148"/>
      <c r="AF838" s="148"/>
      <c r="AG838" s="148" t="s">
        <v>143</v>
      </c>
      <c r="AH838" s="148"/>
      <c r="AI838" s="148"/>
      <c r="AJ838" s="148"/>
      <c r="AK838" s="148"/>
      <c r="AL838" s="148"/>
      <c r="AM838" s="148"/>
      <c r="AN838" s="148"/>
      <c r="AO838" s="148"/>
      <c r="AP838" s="148"/>
      <c r="AQ838" s="148"/>
      <c r="AR838" s="148"/>
      <c r="AS838" s="148"/>
      <c r="AT838" s="148"/>
      <c r="AU838" s="148"/>
      <c r="AV838" s="148"/>
      <c r="AW838" s="148"/>
      <c r="AX838" s="148"/>
      <c r="AY838" s="148"/>
      <c r="AZ838" s="148"/>
      <c r="BA838" s="148"/>
      <c r="BB838" s="148"/>
      <c r="BC838" s="148"/>
      <c r="BD838" s="148"/>
      <c r="BE838" s="148"/>
      <c r="BF838" s="148"/>
      <c r="BG838" s="148"/>
      <c r="BH838" s="148"/>
    </row>
    <row r="839" spans="1:60" outlineLevel="1" x14ac:dyDescent="0.2">
      <c r="A839" s="155"/>
      <c r="B839" s="156"/>
      <c r="C839" s="188" t="s">
        <v>1043</v>
      </c>
      <c r="D839" s="160"/>
      <c r="E839" s="161"/>
      <c r="F839" s="158"/>
      <c r="G839" s="158"/>
      <c r="H839" s="158"/>
      <c r="I839" s="158"/>
      <c r="J839" s="158"/>
      <c r="K839" s="158"/>
      <c r="L839" s="158"/>
      <c r="M839" s="158"/>
      <c r="N839" s="158"/>
      <c r="O839" s="158"/>
      <c r="P839" s="158"/>
      <c r="Q839" s="158"/>
      <c r="R839" s="158"/>
      <c r="S839" s="158"/>
      <c r="T839" s="158"/>
      <c r="U839" s="158"/>
      <c r="V839" s="158"/>
      <c r="W839" s="158"/>
      <c r="X839" s="158"/>
      <c r="Y839" s="148"/>
      <c r="Z839" s="148"/>
      <c r="AA839" s="148"/>
      <c r="AB839" s="148"/>
      <c r="AC839" s="148"/>
      <c r="AD839" s="148"/>
      <c r="AE839" s="148"/>
      <c r="AF839" s="148"/>
      <c r="AG839" s="148" t="s">
        <v>147</v>
      </c>
      <c r="AH839" s="148">
        <v>0</v>
      </c>
      <c r="AI839" s="148"/>
      <c r="AJ839" s="148"/>
      <c r="AK839" s="148"/>
      <c r="AL839" s="148"/>
      <c r="AM839" s="148"/>
      <c r="AN839" s="148"/>
      <c r="AO839" s="148"/>
      <c r="AP839" s="148"/>
      <c r="AQ839" s="148"/>
      <c r="AR839" s="148"/>
      <c r="AS839" s="148"/>
      <c r="AT839" s="148"/>
      <c r="AU839" s="148"/>
      <c r="AV839" s="148"/>
      <c r="AW839" s="148"/>
      <c r="AX839" s="148"/>
      <c r="AY839" s="148"/>
      <c r="AZ839" s="148"/>
      <c r="BA839" s="148"/>
      <c r="BB839" s="148"/>
      <c r="BC839" s="148"/>
      <c r="BD839" s="148"/>
      <c r="BE839" s="148"/>
      <c r="BF839" s="148"/>
      <c r="BG839" s="148"/>
      <c r="BH839" s="148"/>
    </row>
    <row r="840" spans="1:60" outlineLevel="1" x14ac:dyDescent="0.2">
      <c r="A840" s="155"/>
      <c r="B840" s="156"/>
      <c r="C840" s="188" t="s">
        <v>1066</v>
      </c>
      <c r="D840" s="160"/>
      <c r="E840" s="161"/>
      <c r="F840" s="158"/>
      <c r="G840" s="158"/>
      <c r="H840" s="158"/>
      <c r="I840" s="158"/>
      <c r="J840" s="158"/>
      <c r="K840" s="158"/>
      <c r="L840" s="158"/>
      <c r="M840" s="158"/>
      <c r="N840" s="158"/>
      <c r="O840" s="158"/>
      <c r="P840" s="158"/>
      <c r="Q840" s="158"/>
      <c r="R840" s="158"/>
      <c r="S840" s="158"/>
      <c r="T840" s="158"/>
      <c r="U840" s="158"/>
      <c r="V840" s="158"/>
      <c r="W840" s="158"/>
      <c r="X840" s="158"/>
      <c r="Y840" s="148"/>
      <c r="Z840" s="148"/>
      <c r="AA840" s="148"/>
      <c r="AB840" s="148"/>
      <c r="AC840" s="148"/>
      <c r="AD840" s="148"/>
      <c r="AE840" s="148"/>
      <c r="AF840" s="148"/>
      <c r="AG840" s="148" t="s">
        <v>147</v>
      </c>
      <c r="AH840" s="148">
        <v>0</v>
      </c>
      <c r="AI840" s="148"/>
      <c r="AJ840" s="148"/>
      <c r="AK840" s="148"/>
      <c r="AL840" s="148"/>
      <c r="AM840" s="148"/>
      <c r="AN840" s="148"/>
      <c r="AO840" s="148"/>
      <c r="AP840" s="148"/>
      <c r="AQ840" s="148"/>
      <c r="AR840" s="148"/>
      <c r="AS840" s="148"/>
      <c r="AT840" s="148"/>
      <c r="AU840" s="148"/>
      <c r="AV840" s="148"/>
      <c r="AW840" s="148"/>
      <c r="AX840" s="148"/>
      <c r="AY840" s="148"/>
      <c r="AZ840" s="148"/>
      <c r="BA840" s="148"/>
      <c r="BB840" s="148"/>
      <c r="BC840" s="148"/>
      <c r="BD840" s="148"/>
      <c r="BE840" s="148"/>
      <c r="BF840" s="148"/>
      <c r="BG840" s="148"/>
      <c r="BH840" s="148"/>
    </row>
    <row r="841" spans="1:60" outlineLevel="1" x14ac:dyDescent="0.2">
      <c r="A841" s="155"/>
      <c r="B841" s="156"/>
      <c r="C841" s="188" t="s">
        <v>1045</v>
      </c>
      <c r="D841" s="160"/>
      <c r="E841" s="161"/>
      <c r="F841" s="158"/>
      <c r="G841" s="158"/>
      <c r="H841" s="158"/>
      <c r="I841" s="158"/>
      <c r="J841" s="158"/>
      <c r="K841" s="158"/>
      <c r="L841" s="158"/>
      <c r="M841" s="158"/>
      <c r="N841" s="158"/>
      <c r="O841" s="158"/>
      <c r="P841" s="158"/>
      <c r="Q841" s="158"/>
      <c r="R841" s="158"/>
      <c r="S841" s="158"/>
      <c r="T841" s="158"/>
      <c r="U841" s="158"/>
      <c r="V841" s="158"/>
      <c r="W841" s="158"/>
      <c r="X841" s="158"/>
      <c r="Y841" s="148"/>
      <c r="Z841" s="148"/>
      <c r="AA841" s="148"/>
      <c r="AB841" s="148"/>
      <c r="AC841" s="148"/>
      <c r="AD841" s="148"/>
      <c r="AE841" s="148"/>
      <c r="AF841" s="148"/>
      <c r="AG841" s="148" t="s">
        <v>147</v>
      </c>
      <c r="AH841" s="148">
        <v>0</v>
      </c>
      <c r="AI841" s="148"/>
      <c r="AJ841" s="148"/>
      <c r="AK841" s="148"/>
      <c r="AL841" s="148"/>
      <c r="AM841" s="148"/>
      <c r="AN841" s="148"/>
      <c r="AO841" s="148"/>
      <c r="AP841" s="148"/>
      <c r="AQ841" s="148"/>
      <c r="AR841" s="148"/>
      <c r="AS841" s="148"/>
      <c r="AT841" s="148"/>
      <c r="AU841" s="148"/>
      <c r="AV841" s="148"/>
      <c r="AW841" s="148"/>
      <c r="AX841" s="148"/>
      <c r="AY841" s="148"/>
      <c r="AZ841" s="148"/>
      <c r="BA841" s="148"/>
      <c r="BB841" s="148"/>
      <c r="BC841" s="148"/>
      <c r="BD841" s="148"/>
      <c r="BE841" s="148"/>
      <c r="BF841" s="148"/>
      <c r="BG841" s="148"/>
      <c r="BH841" s="148"/>
    </row>
    <row r="842" spans="1:60" outlineLevel="1" x14ac:dyDescent="0.2">
      <c r="A842" s="155"/>
      <c r="B842" s="156"/>
      <c r="C842" s="188" t="s">
        <v>1067</v>
      </c>
      <c r="D842" s="160"/>
      <c r="E842" s="161"/>
      <c r="F842" s="158"/>
      <c r="G842" s="158"/>
      <c r="H842" s="158"/>
      <c r="I842" s="158"/>
      <c r="J842" s="158"/>
      <c r="K842" s="158"/>
      <c r="L842" s="158"/>
      <c r="M842" s="158"/>
      <c r="N842" s="158"/>
      <c r="O842" s="158"/>
      <c r="P842" s="158"/>
      <c r="Q842" s="158"/>
      <c r="R842" s="158"/>
      <c r="S842" s="158"/>
      <c r="T842" s="158"/>
      <c r="U842" s="158"/>
      <c r="V842" s="158"/>
      <c r="W842" s="158"/>
      <c r="X842" s="158"/>
      <c r="Y842" s="148"/>
      <c r="Z842" s="148"/>
      <c r="AA842" s="148"/>
      <c r="AB842" s="148"/>
      <c r="AC842" s="148"/>
      <c r="AD842" s="148"/>
      <c r="AE842" s="148"/>
      <c r="AF842" s="148"/>
      <c r="AG842" s="148" t="s">
        <v>147</v>
      </c>
      <c r="AH842" s="148">
        <v>0</v>
      </c>
      <c r="AI842" s="148"/>
      <c r="AJ842" s="148"/>
      <c r="AK842" s="148"/>
      <c r="AL842" s="148"/>
      <c r="AM842" s="148"/>
      <c r="AN842" s="148"/>
      <c r="AO842" s="148"/>
      <c r="AP842" s="148"/>
      <c r="AQ842" s="148"/>
      <c r="AR842" s="148"/>
      <c r="AS842" s="148"/>
      <c r="AT842" s="148"/>
      <c r="AU842" s="148"/>
      <c r="AV842" s="148"/>
      <c r="AW842" s="148"/>
      <c r="AX842" s="148"/>
      <c r="AY842" s="148"/>
      <c r="AZ842" s="148"/>
      <c r="BA842" s="148"/>
      <c r="BB842" s="148"/>
      <c r="BC842" s="148"/>
      <c r="BD842" s="148"/>
      <c r="BE842" s="148"/>
      <c r="BF842" s="148"/>
      <c r="BG842" s="148"/>
      <c r="BH842" s="148"/>
    </row>
    <row r="843" spans="1:60" outlineLevel="1" x14ac:dyDescent="0.2">
      <c r="A843" s="155"/>
      <c r="B843" s="156"/>
      <c r="C843" s="188" t="s">
        <v>1047</v>
      </c>
      <c r="D843" s="160"/>
      <c r="E843" s="161"/>
      <c r="F843" s="158"/>
      <c r="G843" s="158"/>
      <c r="H843" s="158"/>
      <c r="I843" s="158"/>
      <c r="J843" s="158"/>
      <c r="K843" s="158"/>
      <c r="L843" s="158"/>
      <c r="M843" s="158"/>
      <c r="N843" s="158"/>
      <c r="O843" s="158"/>
      <c r="P843" s="158"/>
      <c r="Q843" s="158"/>
      <c r="R843" s="158"/>
      <c r="S843" s="158"/>
      <c r="T843" s="158"/>
      <c r="U843" s="158"/>
      <c r="V843" s="158"/>
      <c r="W843" s="158"/>
      <c r="X843" s="158"/>
      <c r="Y843" s="148"/>
      <c r="Z843" s="148"/>
      <c r="AA843" s="148"/>
      <c r="AB843" s="148"/>
      <c r="AC843" s="148"/>
      <c r="AD843" s="148"/>
      <c r="AE843" s="148"/>
      <c r="AF843" s="148"/>
      <c r="AG843" s="148" t="s">
        <v>147</v>
      </c>
      <c r="AH843" s="148">
        <v>0</v>
      </c>
      <c r="AI843" s="148"/>
      <c r="AJ843" s="148"/>
      <c r="AK843" s="148"/>
      <c r="AL843" s="148"/>
      <c r="AM843" s="148"/>
      <c r="AN843" s="148"/>
      <c r="AO843" s="148"/>
      <c r="AP843" s="148"/>
      <c r="AQ843" s="148"/>
      <c r="AR843" s="148"/>
      <c r="AS843" s="148"/>
      <c r="AT843" s="148"/>
      <c r="AU843" s="148"/>
      <c r="AV843" s="148"/>
      <c r="AW843" s="148"/>
      <c r="AX843" s="148"/>
      <c r="AY843" s="148"/>
      <c r="AZ843" s="148"/>
      <c r="BA843" s="148"/>
      <c r="BB843" s="148"/>
      <c r="BC843" s="148"/>
      <c r="BD843" s="148"/>
      <c r="BE843" s="148"/>
      <c r="BF843" s="148"/>
      <c r="BG843" s="148"/>
      <c r="BH843" s="148"/>
    </row>
    <row r="844" spans="1:60" outlineLevel="1" x14ac:dyDescent="0.2">
      <c r="A844" s="155"/>
      <c r="B844" s="156"/>
      <c r="C844" s="188" t="s">
        <v>1048</v>
      </c>
      <c r="D844" s="160"/>
      <c r="E844" s="161">
        <v>1</v>
      </c>
      <c r="F844" s="158"/>
      <c r="G844" s="158"/>
      <c r="H844" s="158"/>
      <c r="I844" s="158"/>
      <c r="J844" s="158"/>
      <c r="K844" s="158"/>
      <c r="L844" s="158"/>
      <c r="M844" s="158"/>
      <c r="N844" s="158"/>
      <c r="O844" s="158"/>
      <c r="P844" s="158"/>
      <c r="Q844" s="158"/>
      <c r="R844" s="158"/>
      <c r="S844" s="158"/>
      <c r="T844" s="158"/>
      <c r="U844" s="158"/>
      <c r="V844" s="158"/>
      <c r="W844" s="158"/>
      <c r="X844" s="158"/>
      <c r="Y844" s="148"/>
      <c r="Z844" s="148"/>
      <c r="AA844" s="148"/>
      <c r="AB844" s="148"/>
      <c r="AC844" s="148"/>
      <c r="AD844" s="148"/>
      <c r="AE844" s="148"/>
      <c r="AF844" s="148"/>
      <c r="AG844" s="148" t="s">
        <v>147</v>
      </c>
      <c r="AH844" s="148">
        <v>0</v>
      </c>
      <c r="AI844" s="148"/>
      <c r="AJ844" s="148"/>
      <c r="AK844" s="148"/>
      <c r="AL844" s="148"/>
      <c r="AM844" s="148"/>
      <c r="AN844" s="148"/>
      <c r="AO844" s="148"/>
      <c r="AP844" s="148"/>
      <c r="AQ844" s="148"/>
      <c r="AR844" s="148"/>
      <c r="AS844" s="148"/>
      <c r="AT844" s="148"/>
      <c r="AU844" s="148"/>
      <c r="AV844" s="148"/>
      <c r="AW844" s="148"/>
      <c r="AX844" s="148"/>
      <c r="AY844" s="148"/>
      <c r="AZ844" s="148"/>
      <c r="BA844" s="148"/>
      <c r="BB844" s="148"/>
      <c r="BC844" s="148"/>
      <c r="BD844" s="148"/>
      <c r="BE844" s="148"/>
      <c r="BF844" s="148"/>
      <c r="BG844" s="148"/>
      <c r="BH844" s="148"/>
    </row>
    <row r="845" spans="1:60" outlineLevel="1" x14ac:dyDescent="0.2">
      <c r="A845" s="169">
        <v>250</v>
      </c>
      <c r="B845" s="170" t="s">
        <v>1068</v>
      </c>
      <c r="C845" s="187" t="s">
        <v>1069</v>
      </c>
      <c r="D845" s="171" t="s">
        <v>183</v>
      </c>
      <c r="E845" s="172">
        <v>1.57897</v>
      </c>
      <c r="F845" s="173"/>
      <c r="G845" s="174">
        <f>ROUND(E845*F845,2)</f>
        <v>0</v>
      </c>
      <c r="H845" s="173"/>
      <c r="I845" s="174">
        <f>ROUND(E845*H845,2)</f>
        <v>0</v>
      </c>
      <c r="J845" s="173"/>
      <c r="K845" s="174">
        <f>ROUND(E845*J845,2)</f>
        <v>0</v>
      </c>
      <c r="L845" s="174">
        <v>21</v>
      </c>
      <c r="M845" s="174">
        <f>G845*(1+L845/100)</f>
        <v>0</v>
      </c>
      <c r="N845" s="174">
        <v>1</v>
      </c>
      <c r="O845" s="174">
        <f>ROUND(E845*N845,2)</f>
        <v>1.58</v>
      </c>
      <c r="P845" s="174">
        <v>0</v>
      </c>
      <c r="Q845" s="174">
        <f>ROUND(E845*P845,2)</f>
        <v>0</v>
      </c>
      <c r="R845" s="174" t="s">
        <v>443</v>
      </c>
      <c r="S845" s="174" t="s">
        <v>150</v>
      </c>
      <c r="T845" s="175" t="s">
        <v>150</v>
      </c>
      <c r="U845" s="158">
        <v>0</v>
      </c>
      <c r="V845" s="158">
        <f>ROUND(E845*U845,2)</f>
        <v>0</v>
      </c>
      <c r="W845" s="158"/>
      <c r="X845" s="158" t="s">
        <v>444</v>
      </c>
      <c r="Y845" s="148"/>
      <c r="Z845" s="148"/>
      <c r="AA845" s="148"/>
      <c r="AB845" s="148"/>
      <c r="AC845" s="148"/>
      <c r="AD845" s="148"/>
      <c r="AE845" s="148"/>
      <c r="AF845" s="148"/>
      <c r="AG845" s="148" t="s">
        <v>445</v>
      </c>
      <c r="AH845" s="148"/>
      <c r="AI845" s="148"/>
      <c r="AJ845" s="148"/>
      <c r="AK845" s="148"/>
      <c r="AL845" s="148"/>
      <c r="AM845" s="148"/>
      <c r="AN845" s="148"/>
      <c r="AO845" s="148"/>
      <c r="AP845" s="148"/>
      <c r="AQ845" s="148"/>
      <c r="AR845" s="148"/>
      <c r="AS845" s="148"/>
      <c r="AT845" s="148"/>
      <c r="AU845" s="148"/>
      <c r="AV845" s="148"/>
      <c r="AW845" s="148"/>
      <c r="AX845" s="148"/>
      <c r="AY845" s="148"/>
      <c r="AZ845" s="148"/>
      <c r="BA845" s="148"/>
      <c r="BB845" s="148"/>
      <c r="BC845" s="148"/>
      <c r="BD845" s="148"/>
      <c r="BE845" s="148"/>
      <c r="BF845" s="148"/>
      <c r="BG845" s="148"/>
      <c r="BH845" s="148"/>
    </row>
    <row r="846" spans="1:60" outlineLevel="1" x14ac:dyDescent="0.2">
      <c r="A846" s="155"/>
      <c r="B846" s="156"/>
      <c r="C846" s="188" t="s">
        <v>1070</v>
      </c>
      <c r="D846" s="160"/>
      <c r="E846" s="161">
        <v>0.61699000000000004</v>
      </c>
      <c r="F846" s="158"/>
      <c r="G846" s="158"/>
      <c r="H846" s="158"/>
      <c r="I846" s="158"/>
      <c r="J846" s="158"/>
      <c r="K846" s="158"/>
      <c r="L846" s="158"/>
      <c r="M846" s="158"/>
      <c r="N846" s="158"/>
      <c r="O846" s="158"/>
      <c r="P846" s="158"/>
      <c r="Q846" s="158"/>
      <c r="R846" s="158"/>
      <c r="S846" s="158"/>
      <c r="T846" s="158"/>
      <c r="U846" s="158"/>
      <c r="V846" s="158"/>
      <c r="W846" s="158"/>
      <c r="X846" s="158"/>
      <c r="Y846" s="148"/>
      <c r="Z846" s="148"/>
      <c r="AA846" s="148"/>
      <c r="AB846" s="148"/>
      <c r="AC846" s="148"/>
      <c r="AD846" s="148"/>
      <c r="AE846" s="148"/>
      <c r="AF846" s="148"/>
      <c r="AG846" s="148" t="s">
        <v>147</v>
      </c>
      <c r="AH846" s="148">
        <v>0</v>
      </c>
      <c r="AI846" s="148"/>
      <c r="AJ846" s="148"/>
      <c r="AK846" s="148"/>
      <c r="AL846" s="148"/>
      <c r="AM846" s="148"/>
      <c r="AN846" s="148"/>
      <c r="AO846" s="148"/>
      <c r="AP846" s="148"/>
      <c r="AQ846" s="148"/>
      <c r="AR846" s="148"/>
      <c r="AS846" s="148"/>
      <c r="AT846" s="148"/>
      <c r="AU846" s="148"/>
      <c r="AV846" s="148"/>
      <c r="AW846" s="148"/>
      <c r="AX846" s="148"/>
      <c r="AY846" s="148"/>
      <c r="AZ846" s="148"/>
      <c r="BA846" s="148"/>
      <c r="BB846" s="148"/>
      <c r="BC846" s="148"/>
      <c r="BD846" s="148"/>
      <c r="BE846" s="148"/>
      <c r="BF846" s="148"/>
      <c r="BG846" s="148"/>
      <c r="BH846" s="148"/>
    </row>
    <row r="847" spans="1:60" outlineLevel="1" x14ac:dyDescent="0.2">
      <c r="A847" s="155"/>
      <c r="B847" s="156"/>
      <c r="C847" s="188" t="s">
        <v>1071</v>
      </c>
      <c r="D847" s="160"/>
      <c r="E847" s="161">
        <v>0.96197999999999995</v>
      </c>
      <c r="F847" s="158"/>
      <c r="G847" s="158"/>
      <c r="H847" s="158"/>
      <c r="I847" s="158"/>
      <c r="J847" s="158"/>
      <c r="K847" s="158"/>
      <c r="L847" s="158"/>
      <c r="M847" s="158"/>
      <c r="N847" s="158"/>
      <c r="O847" s="158"/>
      <c r="P847" s="158"/>
      <c r="Q847" s="158"/>
      <c r="R847" s="158"/>
      <c r="S847" s="158"/>
      <c r="T847" s="158"/>
      <c r="U847" s="158"/>
      <c r="V847" s="158"/>
      <c r="W847" s="158"/>
      <c r="X847" s="158"/>
      <c r="Y847" s="148"/>
      <c r="Z847" s="148"/>
      <c r="AA847" s="148"/>
      <c r="AB847" s="148"/>
      <c r="AC847" s="148"/>
      <c r="AD847" s="148"/>
      <c r="AE847" s="148"/>
      <c r="AF847" s="148"/>
      <c r="AG847" s="148" t="s">
        <v>147</v>
      </c>
      <c r="AH847" s="148">
        <v>0</v>
      </c>
      <c r="AI847" s="148"/>
      <c r="AJ847" s="148"/>
      <c r="AK847" s="148"/>
      <c r="AL847" s="148"/>
      <c r="AM847" s="148"/>
      <c r="AN847" s="148"/>
      <c r="AO847" s="148"/>
      <c r="AP847" s="148"/>
      <c r="AQ847" s="148"/>
      <c r="AR847" s="148"/>
      <c r="AS847" s="148"/>
      <c r="AT847" s="148"/>
      <c r="AU847" s="148"/>
      <c r="AV847" s="148"/>
      <c r="AW847" s="148"/>
      <c r="AX847" s="148"/>
      <c r="AY847" s="148"/>
      <c r="AZ847" s="148"/>
      <c r="BA847" s="148"/>
      <c r="BB847" s="148"/>
      <c r="BC847" s="148"/>
      <c r="BD847" s="148"/>
      <c r="BE847" s="148"/>
      <c r="BF847" s="148"/>
      <c r="BG847" s="148"/>
      <c r="BH847" s="148"/>
    </row>
    <row r="848" spans="1:60" outlineLevel="1" x14ac:dyDescent="0.2">
      <c r="A848" s="169">
        <v>251</v>
      </c>
      <c r="B848" s="170" t="s">
        <v>1072</v>
      </c>
      <c r="C848" s="187" t="s">
        <v>1073</v>
      </c>
      <c r="D848" s="171" t="s">
        <v>183</v>
      </c>
      <c r="E848" s="172">
        <v>8.3159999999999998E-2</v>
      </c>
      <c r="F848" s="173"/>
      <c r="G848" s="174">
        <f>ROUND(E848*F848,2)</f>
        <v>0</v>
      </c>
      <c r="H848" s="173"/>
      <c r="I848" s="174">
        <f>ROUND(E848*H848,2)</f>
        <v>0</v>
      </c>
      <c r="J848" s="173"/>
      <c r="K848" s="174">
        <f>ROUND(E848*J848,2)</f>
        <v>0</v>
      </c>
      <c r="L848" s="174">
        <v>21</v>
      </c>
      <c r="M848" s="174">
        <f>G848*(1+L848/100)</f>
        <v>0</v>
      </c>
      <c r="N848" s="174">
        <v>1</v>
      </c>
      <c r="O848" s="174">
        <f>ROUND(E848*N848,2)</f>
        <v>0.08</v>
      </c>
      <c r="P848" s="174">
        <v>0</v>
      </c>
      <c r="Q848" s="174">
        <f>ROUND(E848*P848,2)</f>
        <v>0</v>
      </c>
      <c r="R848" s="174" t="s">
        <v>443</v>
      </c>
      <c r="S848" s="174" t="s">
        <v>150</v>
      </c>
      <c r="T848" s="175" t="s">
        <v>150</v>
      </c>
      <c r="U848" s="158">
        <v>0</v>
      </c>
      <c r="V848" s="158">
        <f>ROUND(E848*U848,2)</f>
        <v>0</v>
      </c>
      <c r="W848" s="158"/>
      <c r="X848" s="158" t="s">
        <v>444</v>
      </c>
      <c r="Y848" s="148"/>
      <c r="Z848" s="148"/>
      <c r="AA848" s="148"/>
      <c r="AB848" s="148"/>
      <c r="AC848" s="148"/>
      <c r="AD848" s="148"/>
      <c r="AE848" s="148"/>
      <c r="AF848" s="148"/>
      <c r="AG848" s="148" t="s">
        <v>445</v>
      </c>
      <c r="AH848" s="148"/>
      <c r="AI848" s="148"/>
      <c r="AJ848" s="148"/>
      <c r="AK848" s="148"/>
      <c r="AL848" s="148"/>
      <c r="AM848" s="148"/>
      <c r="AN848" s="148"/>
      <c r="AO848" s="148"/>
      <c r="AP848" s="148"/>
      <c r="AQ848" s="148"/>
      <c r="AR848" s="148"/>
      <c r="AS848" s="148"/>
      <c r="AT848" s="148"/>
      <c r="AU848" s="148"/>
      <c r="AV848" s="148"/>
      <c r="AW848" s="148"/>
      <c r="AX848" s="148"/>
      <c r="AY848" s="148"/>
      <c r="AZ848" s="148"/>
      <c r="BA848" s="148"/>
      <c r="BB848" s="148"/>
      <c r="BC848" s="148"/>
      <c r="BD848" s="148"/>
      <c r="BE848" s="148"/>
      <c r="BF848" s="148"/>
      <c r="BG848" s="148"/>
      <c r="BH848" s="148"/>
    </row>
    <row r="849" spans="1:60" outlineLevel="1" x14ac:dyDescent="0.2">
      <c r="A849" s="155"/>
      <c r="B849" s="156"/>
      <c r="C849" s="188" t="s">
        <v>1074</v>
      </c>
      <c r="D849" s="160"/>
      <c r="E849" s="161">
        <v>8.3159999999999998E-2</v>
      </c>
      <c r="F849" s="158"/>
      <c r="G849" s="158"/>
      <c r="H849" s="158"/>
      <c r="I849" s="158"/>
      <c r="J849" s="158"/>
      <c r="K849" s="158"/>
      <c r="L849" s="158"/>
      <c r="M849" s="158"/>
      <c r="N849" s="158"/>
      <c r="O849" s="158"/>
      <c r="P849" s="158"/>
      <c r="Q849" s="158"/>
      <c r="R849" s="158"/>
      <c r="S849" s="158"/>
      <c r="T849" s="158"/>
      <c r="U849" s="158"/>
      <c r="V849" s="158"/>
      <c r="W849" s="158"/>
      <c r="X849" s="158"/>
      <c r="Y849" s="148"/>
      <c r="Z849" s="148"/>
      <c r="AA849" s="148"/>
      <c r="AB849" s="148"/>
      <c r="AC849" s="148"/>
      <c r="AD849" s="148"/>
      <c r="AE849" s="148"/>
      <c r="AF849" s="148"/>
      <c r="AG849" s="148" t="s">
        <v>147</v>
      </c>
      <c r="AH849" s="148">
        <v>0</v>
      </c>
      <c r="AI849" s="148"/>
      <c r="AJ849" s="148"/>
      <c r="AK849" s="148"/>
      <c r="AL849" s="148"/>
      <c r="AM849" s="148"/>
      <c r="AN849" s="148"/>
      <c r="AO849" s="148"/>
      <c r="AP849" s="148"/>
      <c r="AQ849" s="148"/>
      <c r="AR849" s="148"/>
      <c r="AS849" s="148"/>
      <c r="AT849" s="148"/>
      <c r="AU849" s="148"/>
      <c r="AV849" s="148"/>
      <c r="AW849" s="148"/>
      <c r="AX849" s="148"/>
      <c r="AY849" s="148"/>
      <c r="AZ849" s="148"/>
      <c r="BA849" s="148"/>
      <c r="BB849" s="148"/>
      <c r="BC849" s="148"/>
      <c r="BD849" s="148"/>
      <c r="BE849" s="148"/>
      <c r="BF849" s="148"/>
      <c r="BG849" s="148"/>
      <c r="BH849" s="148"/>
    </row>
    <row r="850" spans="1:60" outlineLevel="1" x14ac:dyDescent="0.2">
      <c r="A850" s="169">
        <v>252</v>
      </c>
      <c r="B850" s="170" t="s">
        <v>1075</v>
      </c>
      <c r="C850" s="187" t="s">
        <v>1076</v>
      </c>
      <c r="D850" s="171" t="s">
        <v>183</v>
      </c>
      <c r="E850" s="172">
        <v>0.26305000000000001</v>
      </c>
      <c r="F850" s="173"/>
      <c r="G850" s="174">
        <f>ROUND(E850*F850,2)</f>
        <v>0</v>
      </c>
      <c r="H850" s="173"/>
      <c r="I850" s="174">
        <f>ROUND(E850*H850,2)</f>
        <v>0</v>
      </c>
      <c r="J850" s="173"/>
      <c r="K850" s="174">
        <f>ROUND(E850*J850,2)</f>
        <v>0</v>
      </c>
      <c r="L850" s="174">
        <v>21</v>
      </c>
      <c r="M850" s="174">
        <f>G850*(1+L850/100)</f>
        <v>0</v>
      </c>
      <c r="N850" s="174">
        <v>1</v>
      </c>
      <c r="O850" s="174">
        <f>ROUND(E850*N850,2)</f>
        <v>0.26</v>
      </c>
      <c r="P850" s="174">
        <v>0</v>
      </c>
      <c r="Q850" s="174">
        <f>ROUND(E850*P850,2)</f>
        <v>0</v>
      </c>
      <c r="R850" s="174" t="s">
        <v>443</v>
      </c>
      <c r="S850" s="174" t="s">
        <v>150</v>
      </c>
      <c r="T850" s="175" t="s">
        <v>150</v>
      </c>
      <c r="U850" s="158">
        <v>0</v>
      </c>
      <c r="V850" s="158">
        <f>ROUND(E850*U850,2)</f>
        <v>0</v>
      </c>
      <c r="W850" s="158"/>
      <c r="X850" s="158" t="s">
        <v>444</v>
      </c>
      <c r="Y850" s="148"/>
      <c r="Z850" s="148"/>
      <c r="AA850" s="148"/>
      <c r="AB850" s="148"/>
      <c r="AC850" s="148"/>
      <c r="AD850" s="148"/>
      <c r="AE850" s="148"/>
      <c r="AF850" s="148"/>
      <c r="AG850" s="148" t="s">
        <v>445</v>
      </c>
      <c r="AH850" s="148"/>
      <c r="AI850" s="148"/>
      <c r="AJ850" s="148"/>
      <c r="AK850" s="148"/>
      <c r="AL850" s="148"/>
      <c r="AM850" s="148"/>
      <c r="AN850" s="148"/>
      <c r="AO850" s="148"/>
      <c r="AP850" s="148"/>
      <c r="AQ850" s="148"/>
      <c r="AR850" s="148"/>
      <c r="AS850" s="148"/>
      <c r="AT850" s="148"/>
      <c r="AU850" s="148"/>
      <c r="AV850" s="148"/>
      <c r="AW850" s="148"/>
      <c r="AX850" s="148"/>
      <c r="AY850" s="148"/>
      <c r="AZ850" s="148"/>
      <c r="BA850" s="148"/>
      <c r="BB850" s="148"/>
      <c r="BC850" s="148"/>
      <c r="BD850" s="148"/>
      <c r="BE850" s="148"/>
      <c r="BF850" s="148"/>
      <c r="BG850" s="148"/>
      <c r="BH850" s="148"/>
    </row>
    <row r="851" spans="1:60" outlineLevel="1" x14ac:dyDescent="0.2">
      <c r="A851" s="155"/>
      <c r="B851" s="156"/>
      <c r="C851" s="188" t="s">
        <v>1077</v>
      </c>
      <c r="D851" s="160"/>
      <c r="E851" s="161">
        <v>5.1180000000000003E-2</v>
      </c>
      <c r="F851" s="158"/>
      <c r="G851" s="158"/>
      <c r="H851" s="158"/>
      <c r="I851" s="158"/>
      <c r="J851" s="158"/>
      <c r="K851" s="158"/>
      <c r="L851" s="158"/>
      <c r="M851" s="158"/>
      <c r="N851" s="158"/>
      <c r="O851" s="158"/>
      <c r="P851" s="158"/>
      <c r="Q851" s="158"/>
      <c r="R851" s="158"/>
      <c r="S851" s="158"/>
      <c r="T851" s="158"/>
      <c r="U851" s="158"/>
      <c r="V851" s="158"/>
      <c r="W851" s="158"/>
      <c r="X851" s="158"/>
      <c r="Y851" s="148"/>
      <c r="Z851" s="148"/>
      <c r="AA851" s="148"/>
      <c r="AB851" s="148"/>
      <c r="AC851" s="148"/>
      <c r="AD851" s="148"/>
      <c r="AE851" s="148"/>
      <c r="AF851" s="148"/>
      <c r="AG851" s="148" t="s">
        <v>147</v>
      </c>
      <c r="AH851" s="148">
        <v>0</v>
      </c>
      <c r="AI851" s="148"/>
      <c r="AJ851" s="148"/>
      <c r="AK851" s="148"/>
      <c r="AL851" s="148"/>
      <c r="AM851" s="148"/>
      <c r="AN851" s="148"/>
      <c r="AO851" s="148"/>
      <c r="AP851" s="148"/>
      <c r="AQ851" s="148"/>
      <c r="AR851" s="148"/>
      <c r="AS851" s="148"/>
      <c r="AT851" s="148"/>
      <c r="AU851" s="148"/>
      <c r="AV851" s="148"/>
      <c r="AW851" s="148"/>
      <c r="AX851" s="148"/>
      <c r="AY851" s="148"/>
      <c r="AZ851" s="148"/>
      <c r="BA851" s="148"/>
      <c r="BB851" s="148"/>
      <c r="BC851" s="148"/>
      <c r="BD851" s="148"/>
      <c r="BE851" s="148"/>
      <c r="BF851" s="148"/>
      <c r="BG851" s="148"/>
      <c r="BH851" s="148"/>
    </row>
    <row r="852" spans="1:60" outlineLevel="1" x14ac:dyDescent="0.2">
      <c r="A852" s="155"/>
      <c r="B852" s="156"/>
      <c r="C852" s="188" t="s">
        <v>1078</v>
      </c>
      <c r="D852" s="160"/>
      <c r="E852" s="161">
        <v>0.21187</v>
      </c>
      <c r="F852" s="158"/>
      <c r="G852" s="158"/>
      <c r="H852" s="158"/>
      <c r="I852" s="158"/>
      <c r="J852" s="158"/>
      <c r="K852" s="158"/>
      <c r="L852" s="158"/>
      <c r="M852" s="158"/>
      <c r="N852" s="158"/>
      <c r="O852" s="158"/>
      <c r="P852" s="158"/>
      <c r="Q852" s="158"/>
      <c r="R852" s="158"/>
      <c r="S852" s="158"/>
      <c r="T852" s="158"/>
      <c r="U852" s="158"/>
      <c r="V852" s="158"/>
      <c r="W852" s="158"/>
      <c r="X852" s="158"/>
      <c r="Y852" s="148"/>
      <c r="Z852" s="148"/>
      <c r="AA852" s="148"/>
      <c r="AB852" s="148"/>
      <c r="AC852" s="148"/>
      <c r="AD852" s="148"/>
      <c r="AE852" s="148"/>
      <c r="AF852" s="148"/>
      <c r="AG852" s="148" t="s">
        <v>147</v>
      </c>
      <c r="AH852" s="148">
        <v>0</v>
      </c>
      <c r="AI852" s="148"/>
      <c r="AJ852" s="148"/>
      <c r="AK852" s="148"/>
      <c r="AL852" s="148"/>
      <c r="AM852" s="148"/>
      <c r="AN852" s="148"/>
      <c r="AO852" s="148"/>
      <c r="AP852" s="148"/>
      <c r="AQ852" s="148"/>
      <c r="AR852" s="148"/>
      <c r="AS852" s="148"/>
      <c r="AT852" s="148"/>
      <c r="AU852" s="148"/>
      <c r="AV852" s="148"/>
      <c r="AW852" s="148"/>
      <c r="AX852" s="148"/>
      <c r="AY852" s="148"/>
      <c r="AZ852" s="148"/>
      <c r="BA852" s="148"/>
      <c r="BB852" s="148"/>
      <c r="BC852" s="148"/>
      <c r="BD852" s="148"/>
      <c r="BE852" s="148"/>
      <c r="BF852" s="148"/>
      <c r="BG852" s="148"/>
      <c r="BH852" s="148"/>
    </row>
    <row r="853" spans="1:60" outlineLevel="1" x14ac:dyDescent="0.2">
      <c r="A853" s="169">
        <v>253</v>
      </c>
      <c r="B853" s="170" t="s">
        <v>1079</v>
      </c>
      <c r="C853" s="187" t="s">
        <v>1080</v>
      </c>
      <c r="D853" s="171" t="s">
        <v>183</v>
      </c>
      <c r="E853" s="172">
        <v>0.35449000000000003</v>
      </c>
      <c r="F853" s="173"/>
      <c r="G853" s="174">
        <f>ROUND(E853*F853,2)</f>
        <v>0</v>
      </c>
      <c r="H853" s="173"/>
      <c r="I853" s="174">
        <f>ROUND(E853*H853,2)</f>
        <v>0</v>
      </c>
      <c r="J853" s="173"/>
      <c r="K853" s="174">
        <f>ROUND(E853*J853,2)</f>
        <v>0</v>
      </c>
      <c r="L853" s="174">
        <v>21</v>
      </c>
      <c r="M853" s="174">
        <f>G853*(1+L853/100)</f>
        <v>0</v>
      </c>
      <c r="N853" s="174">
        <v>1</v>
      </c>
      <c r="O853" s="174">
        <f>ROUND(E853*N853,2)</f>
        <v>0.35</v>
      </c>
      <c r="P853" s="174">
        <v>0</v>
      </c>
      <c r="Q853" s="174">
        <f>ROUND(E853*P853,2)</f>
        <v>0</v>
      </c>
      <c r="R853" s="174" t="s">
        <v>443</v>
      </c>
      <c r="S853" s="174" t="s">
        <v>150</v>
      </c>
      <c r="T853" s="175" t="s">
        <v>150</v>
      </c>
      <c r="U853" s="158">
        <v>0</v>
      </c>
      <c r="V853" s="158">
        <f>ROUND(E853*U853,2)</f>
        <v>0</v>
      </c>
      <c r="W853" s="158"/>
      <c r="X853" s="158" t="s">
        <v>444</v>
      </c>
      <c r="Y853" s="148"/>
      <c r="Z853" s="148"/>
      <c r="AA853" s="148"/>
      <c r="AB853" s="148"/>
      <c r="AC853" s="148"/>
      <c r="AD853" s="148"/>
      <c r="AE853" s="148"/>
      <c r="AF853" s="148"/>
      <c r="AG853" s="148" t="s">
        <v>445</v>
      </c>
      <c r="AH853" s="148"/>
      <c r="AI853" s="148"/>
      <c r="AJ853" s="148"/>
      <c r="AK853" s="148"/>
      <c r="AL853" s="148"/>
      <c r="AM853" s="148"/>
      <c r="AN853" s="148"/>
      <c r="AO853" s="148"/>
      <c r="AP853" s="148"/>
      <c r="AQ853" s="148"/>
      <c r="AR853" s="148"/>
      <c r="AS853" s="148"/>
      <c r="AT853" s="148"/>
      <c r="AU853" s="148"/>
      <c r="AV853" s="148"/>
      <c r="AW853" s="148"/>
      <c r="AX853" s="148"/>
      <c r="AY853" s="148"/>
      <c r="AZ853" s="148"/>
      <c r="BA853" s="148"/>
      <c r="BB853" s="148"/>
      <c r="BC853" s="148"/>
      <c r="BD853" s="148"/>
      <c r="BE853" s="148"/>
      <c r="BF853" s="148"/>
      <c r="BG853" s="148"/>
      <c r="BH853" s="148"/>
    </row>
    <row r="854" spans="1:60" outlineLevel="1" x14ac:dyDescent="0.2">
      <c r="A854" s="155"/>
      <c r="B854" s="156"/>
      <c r="C854" s="188" t="s">
        <v>1081</v>
      </c>
      <c r="D854" s="160"/>
      <c r="E854" s="161">
        <v>0.35449000000000003</v>
      </c>
      <c r="F854" s="158"/>
      <c r="G854" s="158"/>
      <c r="H854" s="158"/>
      <c r="I854" s="158"/>
      <c r="J854" s="158"/>
      <c r="K854" s="158"/>
      <c r="L854" s="158"/>
      <c r="M854" s="158"/>
      <c r="N854" s="158"/>
      <c r="O854" s="158"/>
      <c r="P854" s="158"/>
      <c r="Q854" s="158"/>
      <c r="R854" s="158"/>
      <c r="S854" s="158"/>
      <c r="T854" s="158"/>
      <c r="U854" s="158"/>
      <c r="V854" s="158"/>
      <c r="W854" s="158"/>
      <c r="X854" s="158"/>
      <c r="Y854" s="148"/>
      <c r="Z854" s="148"/>
      <c r="AA854" s="148"/>
      <c r="AB854" s="148"/>
      <c r="AC854" s="148"/>
      <c r="AD854" s="148"/>
      <c r="AE854" s="148"/>
      <c r="AF854" s="148"/>
      <c r="AG854" s="148" t="s">
        <v>147</v>
      </c>
      <c r="AH854" s="148">
        <v>0</v>
      </c>
      <c r="AI854" s="148"/>
      <c r="AJ854" s="148"/>
      <c r="AK854" s="148"/>
      <c r="AL854" s="148"/>
      <c r="AM854" s="148"/>
      <c r="AN854" s="148"/>
      <c r="AO854" s="148"/>
      <c r="AP854" s="148"/>
      <c r="AQ854" s="148"/>
      <c r="AR854" s="148"/>
      <c r="AS854" s="148"/>
      <c r="AT854" s="148"/>
      <c r="AU854" s="148"/>
      <c r="AV854" s="148"/>
      <c r="AW854" s="148"/>
      <c r="AX854" s="148"/>
      <c r="AY854" s="148"/>
      <c r="AZ854" s="148"/>
      <c r="BA854" s="148"/>
      <c r="BB854" s="148"/>
      <c r="BC854" s="148"/>
      <c r="BD854" s="148"/>
      <c r="BE854" s="148"/>
      <c r="BF854" s="148"/>
      <c r="BG854" s="148"/>
      <c r="BH854" s="148"/>
    </row>
    <row r="855" spans="1:60" outlineLevel="1" x14ac:dyDescent="0.2">
      <c r="A855" s="169">
        <v>254</v>
      </c>
      <c r="B855" s="170" t="s">
        <v>1082</v>
      </c>
      <c r="C855" s="187" t="s">
        <v>1083</v>
      </c>
      <c r="D855" s="171" t="s">
        <v>183</v>
      </c>
      <c r="E855" s="172">
        <v>0.17013</v>
      </c>
      <c r="F855" s="173"/>
      <c r="G855" s="174">
        <f>ROUND(E855*F855,2)</f>
        <v>0</v>
      </c>
      <c r="H855" s="173"/>
      <c r="I855" s="174">
        <f>ROUND(E855*H855,2)</f>
        <v>0</v>
      </c>
      <c r="J855" s="173"/>
      <c r="K855" s="174">
        <f>ROUND(E855*J855,2)</f>
        <v>0</v>
      </c>
      <c r="L855" s="174">
        <v>21</v>
      </c>
      <c r="M855" s="174">
        <f>G855*(1+L855/100)</f>
        <v>0</v>
      </c>
      <c r="N855" s="174">
        <v>1</v>
      </c>
      <c r="O855" s="174">
        <f>ROUND(E855*N855,2)</f>
        <v>0.17</v>
      </c>
      <c r="P855" s="174">
        <v>0</v>
      </c>
      <c r="Q855" s="174">
        <f>ROUND(E855*P855,2)</f>
        <v>0</v>
      </c>
      <c r="R855" s="174" t="s">
        <v>443</v>
      </c>
      <c r="S855" s="174" t="s">
        <v>150</v>
      </c>
      <c r="T855" s="175" t="s">
        <v>150</v>
      </c>
      <c r="U855" s="158">
        <v>0</v>
      </c>
      <c r="V855" s="158">
        <f>ROUND(E855*U855,2)</f>
        <v>0</v>
      </c>
      <c r="W855" s="158"/>
      <c r="X855" s="158" t="s">
        <v>444</v>
      </c>
      <c r="Y855" s="148"/>
      <c r="Z855" s="148"/>
      <c r="AA855" s="148"/>
      <c r="AB855" s="148"/>
      <c r="AC855" s="148"/>
      <c r="AD855" s="148"/>
      <c r="AE855" s="148"/>
      <c r="AF855" s="148"/>
      <c r="AG855" s="148" t="s">
        <v>445</v>
      </c>
      <c r="AH855" s="148"/>
      <c r="AI855" s="148"/>
      <c r="AJ855" s="148"/>
      <c r="AK855" s="148"/>
      <c r="AL855" s="148"/>
      <c r="AM855" s="148"/>
      <c r="AN855" s="148"/>
      <c r="AO855" s="148"/>
      <c r="AP855" s="148"/>
      <c r="AQ855" s="148"/>
      <c r="AR855" s="148"/>
      <c r="AS855" s="148"/>
      <c r="AT855" s="148"/>
      <c r="AU855" s="148"/>
      <c r="AV855" s="148"/>
      <c r="AW855" s="148"/>
      <c r="AX855" s="148"/>
      <c r="AY855" s="148"/>
      <c r="AZ855" s="148"/>
      <c r="BA855" s="148"/>
      <c r="BB855" s="148"/>
      <c r="BC855" s="148"/>
      <c r="BD855" s="148"/>
      <c r="BE855" s="148"/>
      <c r="BF855" s="148"/>
      <c r="BG855" s="148"/>
      <c r="BH855" s="148"/>
    </row>
    <row r="856" spans="1:60" outlineLevel="1" x14ac:dyDescent="0.2">
      <c r="A856" s="155"/>
      <c r="B856" s="156"/>
      <c r="C856" s="188" t="s">
        <v>1084</v>
      </c>
      <c r="D856" s="160"/>
      <c r="E856" s="161">
        <v>0.17013</v>
      </c>
      <c r="F856" s="158"/>
      <c r="G856" s="158"/>
      <c r="H856" s="158"/>
      <c r="I856" s="158"/>
      <c r="J856" s="158"/>
      <c r="K856" s="158"/>
      <c r="L856" s="158"/>
      <c r="M856" s="158"/>
      <c r="N856" s="158"/>
      <c r="O856" s="158"/>
      <c r="P856" s="158"/>
      <c r="Q856" s="158"/>
      <c r="R856" s="158"/>
      <c r="S856" s="158"/>
      <c r="T856" s="158"/>
      <c r="U856" s="158"/>
      <c r="V856" s="158"/>
      <c r="W856" s="158"/>
      <c r="X856" s="158"/>
      <c r="Y856" s="148"/>
      <c r="Z856" s="148"/>
      <c r="AA856" s="148"/>
      <c r="AB856" s="148"/>
      <c r="AC856" s="148"/>
      <c r="AD856" s="148"/>
      <c r="AE856" s="148"/>
      <c r="AF856" s="148"/>
      <c r="AG856" s="148" t="s">
        <v>147</v>
      </c>
      <c r="AH856" s="148">
        <v>0</v>
      </c>
      <c r="AI856" s="148"/>
      <c r="AJ856" s="148"/>
      <c r="AK856" s="148"/>
      <c r="AL856" s="148"/>
      <c r="AM856" s="148"/>
      <c r="AN856" s="148"/>
      <c r="AO856" s="148"/>
      <c r="AP856" s="148"/>
      <c r="AQ856" s="148"/>
      <c r="AR856" s="148"/>
      <c r="AS856" s="148"/>
      <c r="AT856" s="148"/>
      <c r="AU856" s="148"/>
      <c r="AV856" s="148"/>
      <c r="AW856" s="148"/>
      <c r="AX856" s="148"/>
      <c r="AY856" s="148"/>
      <c r="AZ856" s="148"/>
      <c r="BA856" s="148"/>
      <c r="BB856" s="148"/>
      <c r="BC856" s="148"/>
      <c r="BD856" s="148"/>
      <c r="BE856" s="148"/>
      <c r="BF856" s="148"/>
      <c r="BG856" s="148"/>
      <c r="BH856" s="148"/>
    </row>
    <row r="857" spans="1:60" outlineLevel="1" x14ac:dyDescent="0.2">
      <c r="A857" s="169">
        <v>255</v>
      </c>
      <c r="B857" s="170" t="s">
        <v>1085</v>
      </c>
      <c r="C857" s="187" t="s">
        <v>1086</v>
      </c>
      <c r="D857" s="171" t="s">
        <v>183</v>
      </c>
      <c r="E857" s="172">
        <v>0.24138000000000001</v>
      </c>
      <c r="F857" s="173"/>
      <c r="G857" s="174">
        <f>ROUND(E857*F857,2)</f>
        <v>0</v>
      </c>
      <c r="H857" s="173"/>
      <c r="I857" s="174">
        <f>ROUND(E857*H857,2)</f>
        <v>0</v>
      </c>
      <c r="J857" s="173"/>
      <c r="K857" s="174">
        <f>ROUND(E857*J857,2)</f>
        <v>0</v>
      </c>
      <c r="L857" s="174">
        <v>21</v>
      </c>
      <c r="M857" s="174">
        <f>G857*(1+L857/100)</f>
        <v>0</v>
      </c>
      <c r="N857" s="174">
        <v>1</v>
      </c>
      <c r="O857" s="174">
        <f>ROUND(E857*N857,2)</f>
        <v>0.24</v>
      </c>
      <c r="P857" s="174">
        <v>0</v>
      </c>
      <c r="Q857" s="174">
        <f>ROUND(E857*P857,2)</f>
        <v>0</v>
      </c>
      <c r="R857" s="174" t="s">
        <v>443</v>
      </c>
      <c r="S857" s="174" t="s">
        <v>150</v>
      </c>
      <c r="T857" s="175" t="s">
        <v>150</v>
      </c>
      <c r="U857" s="158">
        <v>0</v>
      </c>
      <c r="V857" s="158">
        <f>ROUND(E857*U857,2)</f>
        <v>0</v>
      </c>
      <c r="W857" s="158"/>
      <c r="X857" s="158" t="s">
        <v>444</v>
      </c>
      <c r="Y857" s="148"/>
      <c r="Z857" s="148"/>
      <c r="AA857" s="148"/>
      <c r="AB857" s="148"/>
      <c r="AC857" s="148"/>
      <c r="AD857" s="148"/>
      <c r="AE857" s="148"/>
      <c r="AF857" s="148"/>
      <c r="AG857" s="148" t="s">
        <v>445</v>
      </c>
      <c r="AH857" s="148"/>
      <c r="AI857" s="148"/>
      <c r="AJ857" s="148"/>
      <c r="AK857" s="148"/>
      <c r="AL857" s="148"/>
      <c r="AM857" s="148"/>
      <c r="AN857" s="148"/>
      <c r="AO857" s="148"/>
      <c r="AP857" s="148"/>
      <c r="AQ857" s="148"/>
      <c r="AR857" s="148"/>
      <c r="AS857" s="148"/>
      <c r="AT857" s="148"/>
      <c r="AU857" s="148"/>
      <c r="AV857" s="148"/>
      <c r="AW857" s="148"/>
      <c r="AX857" s="148"/>
      <c r="AY857" s="148"/>
      <c r="AZ857" s="148"/>
      <c r="BA857" s="148"/>
      <c r="BB857" s="148"/>
      <c r="BC857" s="148"/>
      <c r="BD857" s="148"/>
      <c r="BE857" s="148"/>
      <c r="BF857" s="148"/>
      <c r="BG857" s="148"/>
      <c r="BH857" s="148"/>
    </row>
    <row r="858" spans="1:60" outlineLevel="1" x14ac:dyDescent="0.2">
      <c r="A858" s="155"/>
      <c r="B858" s="156"/>
      <c r="C858" s="188" t="s">
        <v>1087</v>
      </c>
      <c r="D858" s="160"/>
      <c r="E858" s="161">
        <v>0.24138000000000001</v>
      </c>
      <c r="F858" s="158"/>
      <c r="G858" s="158"/>
      <c r="H858" s="158"/>
      <c r="I858" s="158"/>
      <c r="J858" s="158"/>
      <c r="K858" s="158"/>
      <c r="L858" s="158"/>
      <c r="M858" s="158"/>
      <c r="N858" s="158"/>
      <c r="O858" s="158"/>
      <c r="P858" s="158"/>
      <c r="Q858" s="158"/>
      <c r="R858" s="158"/>
      <c r="S858" s="158"/>
      <c r="T858" s="158"/>
      <c r="U858" s="158"/>
      <c r="V858" s="158"/>
      <c r="W858" s="158"/>
      <c r="X858" s="158"/>
      <c r="Y858" s="148"/>
      <c r="Z858" s="148"/>
      <c r="AA858" s="148"/>
      <c r="AB858" s="148"/>
      <c r="AC858" s="148"/>
      <c r="AD858" s="148"/>
      <c r="AE858" s="148"/>
      <c r="AF858" s="148"/>
      <c r="AG858" s="148" t="s">
        <v>147</v>
      </c>
      <c r="AH858" s="148">
        <v>0</v>
      </c>
      <c r="AI858" s="148"/>
      <c r="AJ858" s="148"/>
      <c r="AK858" s="148"/>
      <c r="AL858" s="148"/>
      <c r="AM858" s="148"/>
      <c r="AN858" s="148"/>
      <c r="AO858" s="148"/>
      <c r="AP858" s="148"/>
      <c r="AQ858" s="148"/>
      <c r="AR858" s="148"/>
      <c r="AS858" s="148"/>
      <c r="AT858" s="148"/>
      <c r="AU858" s="148"/>
      <c r="AV858" s="148"/>
      <c r="AW858" s="148"/>
      <c r="AX858" s="148"/>
      <c r="AY858" s="148"/>
      <c r="AZ858" s="148"/>
      <c r="BA858" s="148"/>
      <c r="BB858" s="148"/>
      <c r="BC858" s="148"/>
      <c r="BD858" s="148"/>
      <c r="BE858" s="148"/>
      <c r="BF858" s="148"/>
      <c r="BG858" s="148"/>
      <c r="BH858" s="148"/>
    </row>
    <row r="859" spans="1:60" outlineLevel="1" x14ac:dyDescent="0.2">
      <c r="A859" s="169">
        <v>256</v>
      </c>
      <c r="B859" s="170" t="s">
        <v>1088</v>
      </c>
      <c r="C859" s="187" t="s">
        <v>1089</v>
      </c>
      <c r="D859" s="171" t="s">
        <v>183</v>
      </c>
      <c r="E859" s="172">
        <v>3.5200000000000002E-2</v>
      </c>
      <c r="F859" s="173"/>
      <c r="G859" s="174">
        <f>ROUND(E859*F859,2)</f>
        <v>0</v>
      </c>
      <c r="H859" s="173"/>
      <c r="I859" s="174">
        <f>ROUND(E859*H859,2)</f>
        <v>0</v>
      </c>
      <c r="J859" s="173"/>
      <c r="K859" s="174">
        <f>ROUND(E859*J859,2)</f>
        <v>0</v>
      </c>
      <c r="L859" s="174">
        <v>21</v>
      </c>
      <c r="M859" s="174">
        <f>G859*(1+L859/100)</f>
        <v>0</v>
      </c>
      <c r="N859" s="174">
        <v>1</v>
      </c>
      <c r="O859" s="174">
        <f>ROUND(E859*N859,2)</f>
        <v>0.04</v>
      </c>
      <c r="P859" s="174">
        <v>0</v>
      </c>
      <c r="Q859" s="174">
        <f>ROUND(E859*P859,2)</f>
        <v>0</v>
      </c>
      <c r="R859" s="174" t="s">
        <v>443</v>
      </c>
      <c r="S859" s="174" t="s">
        <v>150</v>
      </c>
      <c r="T859" s="175" t="s">
        <v>150</v>
      </c>
      <c r="U859" s="158">
        <v>0</v>
      </c>
      <c r="V859" s="158">
        <f>ROUND(E859*U859,2)</f>
        <v>0</v>
      </c>
      <c r="W859" s="158"/>
      <c r="X859" s="158" t="s">
        <v>444</v>
      </c>
      <c r="Y859" s="148"/>
      <c r="Z859" s="148"/>
      <c r="AA859" s="148"/>
      <c r="AB859" s="148"/>
      <c r="AC859" s="148"/>
      <c r="AD859" s="148"/>
      <c r="AE859" s="148"/>
      <c r="AF859" s="148"/>
      <c r="AG859" s="148" t="s">
        <v>445</v>
      </c>
      <c r="AH859" s="148"/>
      <c r="AI859" s="148"/>
      <c r="AJ859" s="148"/>
      <c r="AK859" s="148"/>
      <c r="AL859" s="148"/>
      <c r="AM859" s="148"/>
      <c r="AN859" s="148"/>
      <c r="AO859" s="148"/>
      <c r="AP859" s="148"/>
      <c r="AQ859" s="148"/>
      <c r="AR859" s="148"/>
      <c r="AS859" s="148"/>
      <c r="AT859" s="148"/>
      <c r="AU859" s="148"/>
      <c r="AV859" s="148"/>
      <c r="AW859" s="148"/>
      <c r="AX859" s="148"/>
      <c r="AY859" s="148"/>
      <c r="AZ859" s="148"/>
      <c r="BA859" s="148"/>
      <c r="BB859" s="148"/>
      <c r="BC859" s="148"/>
      <c r="BD859" s="148"/>
      <c r="BE859" s="148"/>
      <c r="BF859" s="148"/>
      <c r="BG859" s="148"/>
      <c r="BH859" s="148"/>
    </row>
    <row r="860" spans="1:60" outlineLevel="1" x14ac:dyDescent="0.2">
      <c r="A860" s="155"/>
      <c r="B860" s="156"/>
      <c r="C860" s="188" t="s">
        <v>1090</v>
      </c>
      <c r="D860" s="160"/>
      <c r="E860" s="161">
        <v>3.5200000000000002E-2</v>
      </c>
      <c r="F860" s="158"/>
      <c r="G860" s="158"/>
      <c r="H860" s="158"/>
      <c r="I860" s="158"/>
      <c r="J860" s="158"/>
      <c r="K860" s="158"/>
      <c r="L860" s="158"/>
      <c r="M860" s="158"/>
      <c r="N860" s="158"/>
      <c r="O860" s="158"/>
      <c r="P860" s="158"/>
      <c r="Q860" s="158"/>
      <c r="R860" s="158"/>
      <c r="S860" s="158"/>
      <c r="T860" s="158"/>
      <c r="U860" s="158"/>
      <c r="V860" s="158"/>
      <c r="W860" s="158"/>
      <c r="X860" s="158"/>
      <c r="Y860" s="148"/>
      <c r="Z860" s="148"/>
      <c r="AA860" s="148"/>
      <c r="AB860" s="148"/>
      <c r="AC860" s="148"/>
      <c r="AD860" s="148"/>
      <c r="AE860" s="148"/>
      <c r="AF860" s="148"/>
      <c r="AG860" s="148" t="s">
        <v>147</v>
      </c>
      <c r="AH860" s="148">
        <v>0</v>
      </c>
      <c r="AI860" s="148"/>
      <c r="AJ860" s="148"/>
      <c r="AK860" s="148"/>
      <c r="AL860" s="148"/>
      <c r="AM860" s="148"/>
      <c r="AN860" s="148"/>
      <c r="AO860" s="148"/>
      <c r="AP860" s="148"/>
      <c r="AQ860" s="148"/>
      <c r="AR860" s="148"/>
      <c r="AS860" s="148"/>
      <c r="AT860" s="148"/>
      <c r="AU860" s="148"/>
      <c r="AV860" s="148"/>
      <c r="AW860" s="148"/>
      <c r="AX860" s="148"/>
      <c r="AY860" s="148"/>
      <c r="AZ860" s="148"/>
      <c r="BA860" s="148"/>
      <c r="BB860" s="148"/>
      <c r="BC860" s="148"/>
      <c r="BD860" s="148"/>
      <c r="BE860" s="148"/>
      <c r="BF860" s="148"/>
      <c r="BG860" s="148"/>
      <c r="BH860" s="148"/>
    </row>
    <row r="861" spans="1:60" outlineLevel="1" x14ac:dyDescent="0.2">
      <c r="A861" s="169">
        <v>257</v>
      </c>
      <c r="B861" s="170" t="s">
        <v>1091</v>
      </c>
      <c r="C861" s="187" t="s">
        <v>1092</v>
      </c>
      <c r="D861" s="171" t="s">
        <v>183</v>
      </c>
      <c r="E861" s="172">
        <v>0.11035</v>
      </c>
      <c r="F861" s="173"/>
      <c r="G861" s="174">
        <f>ROUND(E861*F861,2)</f>
        <v>0</v>
      </c>
      <c r="H861" s="173"/>
      <c r="I861" s="174">
        <f>ROUND(E861*H861,2)</f>
        <v>0</v>
      </c>
      <c r="J861" s="173"/>
      <c r="K861" s="174">
        <f>ROUND(E861*J861,2)</f>
        <v>0</v>
      </c>
      <c r="L861" s="174">
        <v>21</v>
      </c>
      <c r="M861" s="174">
        <f>G861*(1+L861/100)</f>
        <v>0</v>
      </c>
      <c r="N861" s="174">
        <v>1</v>
      </c>
      <c r="O861" s="174">
        <f>ROUND(E861*N861,2)</f>
        <v>0.11</v>
      </c>
      <c r="P861" s="174">
        <v>0</v>
      </c>
      <c r="Q861" s="174">
        <f>ROUND(E861*P861,2)</f>
        <v>0</v>
      </c>
      <c r="R861" s="174" t="s">
        <v>443</v>
      </c>
      <c r="S861" s="174" t="s">
        <v>150</v>
      </c>
      <c r="T861" s="175" t="s">
        <v>150</v>
      </c>
      <c r="U861" s="158">
        <v>0</v>
      </c>
      <c r="V861" s="158">
        <f>ROUND(E861*U861,2)</f>
        <v>0</v>
      </c>
      <c r="W861" s="158"/>
      <c r="X861" s="158" t="s">
        <v>444</v>
      </c>
      <c r="Y861" s="148"/>
      <c r="Z861" s="148"/>
      <c r="AA861" s="148"/>
      <c r="AB861" s="148"/>
      <c r="AC861" s="148"/>
      <c r="AD861" s="148"/>
      <c r="AE861" s="148"/>
      <c r="AF861" s="148"/>
      <c r="AG861" s="148" t="s">
        <v>445</v>
      </c>
      <c r="AH861" s="148"/>
      <c r="AI861" s="148"/>
      <c r="AJ861" s="148"/>
      <c r="AK861" s="148"/>
      <c r="AL861" s="148"/>
      <c r="AM861" s="148"/>
      <c r="AN861" s="148"/>
      <c r="AO861" s="148"/>
      <c r="AP861" s="148"/>
      <c r="AQ861" s="148"/>
      <c r="AR861" s="148"/>
      <c r="AS861" s="148"/>
      <c r="AT861" s="148"/>
      <c r="AU861" s="148"/>
      <c r="AV861" s="148"/>
      <c r="AW861" s="148"/>
      <c r="AX861" s="148"/>
      <c r="AY861" s="148"/>
      <c r="AZ861" s="148"/>
      <c r="BA861" s="148"/>
      <c r="BB861" s="148"/>
      <c r="BC861" s="148"/>
      <c r="BD861" s="148"/>
      <c r="BE861" s="148"/>
      <c r="BF861" s="148"/>
      <c r="BG861" s="148"/>
      <c r="BH861" s="148"/>
    </row>
    <row r="862" spans="1:60" ht="22.5" outlineLevel="1" x14ac:dyDescent="0.2">
      <c r="A862" s="155"/>
      <c r="B862" s="156"/>
      <c r="C862" s="188" t="s">
        <v>1093</v>
      </c>
      <c r="D862" s="160"/>
      <c r="E862" s="161">
        <v>2.64E-2</v>
      </c>
      <c r="F862" s="158"/>
      <c r="G862" s="158"/>
      <c r="H862" s="158"/>
      <c r="I862" s="158"/>
      <c r="J862" s="158"/>
      <c r="K862" s="158"/>
      <c r="L862" s="158"/>
      <c r="M862" s="158"/>
      <c r="N862" s="158"/>
      <c r="O862" s="158"/>
      <c r="P862" s="158"/>
      <c r="Q862" s="158"/>
      <c r="R862" s="158"/>
      <c r="S862" s="158"/>
      <c r="T862" s="158"/>
      <c r="U862" s="158"/>
      <c r="V862" s="158"/>
      <c r="W862" s="158"/>
      <c r="X862" s="158"/>
      <c r="Y862" s="148"/>
      <c r="Z862" s="148"/>
      <c r="AA862" s="148"/>
      <c r="AB862" s="148"/>
      <c r="AC862" s="148"/>
      <c r="AD862" s="148"/>
      <c r="AE862" s="148"/>
      <c r="AF862" s="148"/>
      <c r="AG862" s="148" t="s">
        <v>147</v>
      </c>
      <c r="AH862" s="148">
        <v>0</v>
      </c>
      <c r="AI862" s="148"/>
      <c r="AJ862" s="148"/>
      <c r="AK862" s="148"/>
      <c r="AL862" s="148"/>
      <c r="AM862" s="148"/>
      <c r="AN862" s="148"/>
      <c r="AO862" s="148"/>
      <c r="AP862" s="148"/>
      <c r="AQ862" s="148"/>
      <c r="AR862" s="148"/>
      <c r="AS862" s="148"/>
      <c r="AT862" s="148"/>
      <c r="AU862" s="148"/>
      <c r="AV862" s="148"/>
      <c r="AW862" s="148"/>
      <c r="AX862" s="148"/>
      <c r="AY862" s="148"/>
      <c r="AZ862" s="148"/>
      <c r="BA862" s="148"/>
      <c r="BB862" s="148"/>
      <c r="BC862" s="148"/>
      <c r="BD862" s="148"/>
      <c r="BE862" s="148"/>
      <c r="BF862" s="148"/>
      <c r="BG862" s="148"/>
      <c r="BH862" s="148"/>
    </row>
    <row r="863" spans="1:60" outlineLevel="1" x14ac:dyDescent="0.2">
      <c r="A863" s="155"/>
      <c r="B863" s="156"/>
      <c r="C863" s="188" t="s">
        <v>1094</v>
      </c>
      <c r="D863" s="160"/>
      <c r="E863" s="161">
        <v>2.0590000000000001E-2</v>
      </c>
      <c r="F863" s="158"/>
      <c r="G863" s="158"/>
      <c r="H863" s="158"/>
      <c r="I863" s="158"/>
      <c r="J863" s="158"/>
      <c r="K863" s="158"/>
      <c r="L863" s="158"/>
      <c r="M863" s="158"/>
      <c r="N863" s="158"/>
      <c r="O863" s="158"/>
      <c r="P863" s="158"/>
      <c r="Q863" s="158"/>
      <c r="R863" s="158"/>
      <c r="S863" s="158"/>
      <c r="T863" s="158"/>
      <c r="U863" s="158"/>
      <c r="V863" s="158"/>
      <c r="W863" s="158"/>
      <c r="X863" s="158"/>
      <c r="Y863" s="148"/>
      <c r="Z863" s="148"/>
      <c r="AA863" s="148"/>
      <c r="AB863" s="148"/>
      <c r="AC863" s="148"/>
      <c r="AD863" s="148"/>
      <c r="AE863" s="148"/>
      <c r="AF863" s="148"/>
      <c r="AG863" s="148" t="s">
        <v>147</v>
      </c>
      <c r="AH863" s="148">
        <v>0</v>
      </c>
      <c r="AI863" s="148"/>
      <c r="AJ863" s="148"/>
      <c r="AK863" s="148"/>
      <c r="AL863" s="148"/>
      <c r="AM863" s="148"/>
      <c r="AN863" s="148"/>
      <c r="AO863" s="148"/>
      <c r="AP863" s="148"/>
      <c r="AQ863" s="148"/>
      <c r="AR863" s="148"/>
      <c r="AS863" s="148"/>
      <c r="AT863" s="148"/>
      <c r="AU863" s="148"/>
      <c r="AV863" s="148"/>
      <c r="AW863" s="148"/>
      <c r="AX863" s="148"/>
      <c r="AY863" s="148"/>
      <c r="AZ863" s="148"/>
      <c r="BA863" s="148"/>
      <c r="BB863" s="148"/>
      <c r="BC863" s="148"/>
      <c r="BD863" s="148"/>
      <c r="BE863" s="148"/>
      <c r="BF863" s="148"/>
      <c r="BG863" s="148"/>
      <c r="BH863" s="148"/>
    </row>
    <row r="864" spans="1:60" outlineLevel="1" x14ac:dyDescent="0.2">
      <c r="A864" s="155"/>
      <c r="B864" s="156"/>
      <c r="C864" s="188" t="s">
        <v>1095</v>
      </c>
      <c r="D864" s="160"/>
      <c r="E864" s="161">
        <v>6.336E-2</v>
      </c>
      <c r="F864" s="158"/>
      <c r="G864" s="158"/>
      <c r="H864" s="158"/>
      <c r="I864" s="158"/>
      <c r="J864" s="158"/>
      <c r="K864" s="158"/>
      <c r="L864" s="158"/>
      <c r="M864" s="158"/>
      <c r="N864" s="158"/>
      <c r="O864" s="158"/>
      <c r="P864" s="158"/>
      <c r="Q864" s="158"/>
      <c r="R864" s="158"/>
      <c r="S864" s="158"/>
      <c r="T864" s="158"/>
      <c r="U864" s="158"/>
      <c r="V864" s="158"/>
      <c r="W864" s="158"/>
      <c r="X864" s="158"/>
      <c r="Y864" s="148"/>
      <c r="Z864" s="148"/>
      <c r="AA864" s="148"/>
      <c r="AB864" s="148"/>
      <c r="AC864" s="148"/>
      <c r="AD864" s="148"/>
      <c r="AE864" s="148"/>
      <c r="AF864" s="148"/>
      <c r="AG864" s="148" t="s">
        <v>147</v>
      </c>
      <c r="AH864" s="148">
        <v>0</v>
      </c>
      <c r="AI864" s="148"/>
      <c r="AJ864" s="148"/>
      <c r="AK864" s="148"/>
      <c r="AL864" s="148"/>
      <c r="AM864" s="148"/>
      <c r="AN864" s="148"/>
      <c r="AO864" s="148"/>
      <c r="AP864" s="148"/>
      <c r="AQ864" s="148"/>
      <c r="AR864" s="148"/>
      <c r="AS864" s="148"/>
      <c r="AT864" s="148"/>
      <c r="AU864" s="148"/>
      <c r="AV864" s="148"/>
      <c r="AW864" s="148"/>
      <c r="AX864" s="148"/>
      <c r="AY864" s="148"/>
      <c r="AZ864" s="148"/>
      <c r="BA864" s="148"/>
      <c r="BB864" s="148"/>
      <c r="BC864" s="148"/>
      <c r="BD864" s="148"/>
      <c r="BE864" s="148"/>
      <c r="BF864" s="148"/>
      <c r="BG864" s="148"/>
      <c r="BH864" s="148"/>
    </row>
    <row r="865" spans="1:60" outlineLevel="1" x14ac:dyDescent="0.2">
      <c r="A865" s="169">
        <v>258</v>
      </c>
      <c r="B865" s="170" t="s">
        <v>1096</v>
      </c>
      <c r="C865" s="187" t="s">
        <v>1097</v>
      </c>
      <c r="D865" s="171" t="s">
        <v>183</v>
      </c>
      <c r="E865" s="172">
        <v>6.6E-3</v>
      </c>
      <c r="F865" s="173"/>
      <c r="G865" s="174">
        <f>ROUND(E865*F865,2)</f>
        <v>0</v>
      </c>
      <c r="H865" s="173"/>
      <c r="I865" s="174">
        <f>ROUND(E865*H865,2)</f>
        <v>0</v>
      </c>
      <c r="J865" s="173"/>
      <c r="K865" s="174">
        <f>ROUND(E865*J865,2)</f>
        <v>0</v>
      </c>
      <c r="L865" s="174">
        <v>21</v>
      </c>
      <c r="M865" s="174">
        <f>G865*(1+L865/100)</f>
        <v>0</v>
      </c>
      <c r="N865" s="174">
        <v>1</v>
      </c>
      <c r="O865" s="174">
        <f>ROUND(E865*N865,2)</f>
        <v>0.01</v>
      </c>
      <c r="P865" s="174">
        <v>0</v>
      </c>
      <c r="Q865" s="174">
        <f>ROUND(E865*P865,2)</f>
        <v>0</v>
      </c>
      <c r="R865" s="174" t="s">
        <v>443</v>
      </c>
      <c r="S865" s="174" t="s">
        <v>150</v>
      </c>
      <c r="T865" s="175" t="s">
        <v>150</v>
      </c>
      <c r="U865" s="158">
        <v>0</v>
      </c>
      <c r="V865" s="158">
        <f>ROUND(E865*U865,2)</f>
        <v>0</v>
      </c>
      <c r="W865" s="158"/>
      <c r="X865" s="158" t="s">
        <v>444</v>
      </c>
      <c r="Y865" s="148"/>
      <c r="Z865" s="148"/>
      <c r="AA865" s="148"/>
      <c r="AB865" s="148"/>
      <c r="AC865" s="148"/>
      <c r="AD865" s="148"/>
      <c r="AE865" s="148"/>
      <c r="AF865" s="148"/>
      <c r="AG865" s="148" t="s">
        <v>445</v>
      </c>
      <c r="AH865" s="148"/>
      <c r="AI865" s="148"/>
      <c r="AJ865" s="148"/>
      <c r="AK865" s="148"/>
      <c r="AL865" s="148"/>
      <c r="AM865" s="148"/>
      <c r="AN865" s="148"/>
      <c r="AO865" s="148"/>
      <c r="AP865" s="148"/>
      <c r="AQ865" s="148"/>
      <c r="AR865" s="148"/>
      <c r="AS865" s="148"/>
      <c r="AT865" s="148"/>
      <c r="AU865" s="148"/>
      <c r="AV865" s="148"/>
      <c r="AW865" s="148"/>
      <c r="AX865" s="148"/>
      <c r="AY865" s="148"/>
      <c r="AZ865" s="148"/>
      <c r="BA865" s="148"/>
      <c r="BB865" s="148"/>
      <c r="BC865" s="148"/>
      <c r="BD865" s="148"/>
      <c r="BE865" s="148"/>
      <c r="BF865" s="148"/>
      <c r="BG865" s="148"/>
      <c r="BH865" s="148"/>
    </row>
    <row r="866" spans="1:60" outlineLevel="1" x14ac:dyDescent="0.2">
      <c r="A866" s="155"/>
      <c r="B866" s="156"/>
      <c r="C866" s="188" t="s">
        <v>1098</v>
      </c>
      <c r="D866" s="160"/>
      <c r="E866" s="161">
        <v>6.6E-3</v>
      </c>
      <c r="F866" s="158"/>
      <c r="G866" s="158"/>
      <c r="H866" s="158"/>
      <c r="I866" s="158"/>
      <c r="J866" s="158"/>
      <c r="K866" s="158"/>
      <c r="L866" s="158"/>
      <c r="M866" s="158"/>
      <c r="N866" s="158"/>
      <c r="O866" s="158"/>
      <c r="P866" s="158"/>
      <c r="Q866" s="158"/>
      <c r="R866" s="158"/>
      <c r="S866" s="158"/>
      <c r="T866" s="158"/>
      <c r="U866" s="158"/>
      <c r="V866" s="158"/>
      <c r="W866" s="158"/>
      <c r="X866" s="158"/>
      <c r="Y866" s="148"/>
      <c r="Z866" s="148"/>
      <c r="AA866" s="148"/>
      <c r="AB866" s="148"/>
      <c r="AC866" s="148"/>
      <c r="AD866" s="148"/>
      <c r="AE866" s="148"/>
      <c r="AF866" s="148"/>
      <c r="AG866" s="148" t="s">
        <v>147</v>
      </c>
      <c r="AH866" s="148">
        <v>0</v>
      </c>
      <c r="AI866" s="148"/>
      <c r="AJ866" s="148"/>
      <c r="AK866" s="148"/>
      <c r="AL866" s="148"/>
      <c r="AM866" s="148"/>
      <c r="AN866" s="148"/>
      <c r="AO866" s="148"/>
      <c r="AP866" s="148"/>
      <c r="AQ866" s="148"/>
      <c r="AR866" s="148"/>
      <c r="AS866" s="148"/>
      <c r="AT866" s="148"/>
      <c r="AU866" s="148"/>
      <c r="AV866" s="148"/>
      <c r="AW866" s="148"/>
      <c r="AX866" s="148"/>
      <c r="AY866" s="148"/>
      <c r="AZ866" s="148"/>
      <c r="BA866" s="148"/>
      <c r="BB866" s="148"/>
      <c r="BC866" s="148"/>
      <c r="BD866" s="148"/>
      <c r="BE866" s="148"/>
      <c r="BF866" s="148"/>
      <c r="BG866" s="148"/>
      <c r="BH866" s="148"/>
    </row>
    <row r="867" spans="1:60" ht="22.5" outlineLevel="1" x14ac:dyDescent="0.2">
      <c r="A867" s="169">
        <v>259</v>
      </c>
      <c r="B867" s="170" t="s">
        <v>1099</v>
      </c>
      <c r="C867" s="187" t="s">
        <v>1100</v>
      </c>
      <c r="D867" s="171" t="s">
        <v>183</v>
      </c>
      <c r="E867" s="172">
        <v>0.67500000000000004</v>
      </c>
      <c r="F867" s="173"/>
      <c r="G867" s="174">
        <f>ROUND(E867*F867,2)</f>
        <v>0</v>
      </c>
      <c r="H867" s="173"/>
      <c r="I867" s="174">
        <f>ROUND(E867*H867,2)</f>
        <v>0</v>
      </c>
      <c r="J867" s="173"/>
      <c r="K867" s="174">
        <f>ROUND(E867*J867,2)</f>
        <v>0</v>
      </c>
      <c r="L867" s="174">
        <v>21</v>
      </c>
      <c r="M867" s="174">
        <f>G867*(1+L867/100)</f>
        <v>0</v>
      </c>
      <c r="N867" s="174">
        <v>1</v>
      </c>
      <c r="O867" s="174">
        <f>ROUND(E867*N867,2)</f>
        <v>0.68</v>
      </c>
      <c r="P867" s="174">
        <v>0</v>
      </c>
      <c r="Q867" s="174">
        <f>ROUND(E867*P867,2)</f>
        <v>0</v>
      </c>
      <c r="R867" s="174" t="s">
        <v>443</v>
      </c>
      <c r="S867" s="174" t="s">
        <v>150</v>
      </c>
      <c r="T867" s="175" t="s">
        <v>150</v>
      </c>
      <c r="U867" s="158">
        <v>0</v>
      </c>
      <c r="V867" s="158">
        <f>ROUND(E867*U867,2)</f>
        <v>0</v>
      </c>
      <c r="W867" s="158"/>
      <c r="X867" s="158" t="s">
        <v>444</v>
      </c>
      <c r="Y867" s="148"/>
      <c r="Z867" s="148"/>
      <c r="AA867" s="148"/>
      <c r="AB867" s="148"/>
      <c r="AC867" s="148"/>
      <c r="AD867" s="148"/>
      <c r="AE867" s="148"/>
      <c r="AF867" s="148"/>
      <c r="AG867" s="148" t="s">
        <v>445</v>
      </c>
      <c r="AH867" s="148"/>
      <c r="AI867" s="148"/>
      <c r="AJ867" s="148"/>
      <c r="AK867" s="148"/>
      <c r="AL867" s="148"/>
      <c r="AM867" s="148"/>
      <c r="AN867" s="148"/>
      <c r="AO867" s="148"/>
      <c r="AP867" s="148"/>
      <c r="AQ867" s="148"/>
      <c r="AR867" s="148"/>
      <c r="AS867" s="148"/>
      <c r="AT867" s="148"/>
      <c r="AU867" s="148"/>
      <c r="AV867" s="148"/>
      <c r="AW867" s="148"/>
      <c r="AX867" s="148"/>
      <c r="AY867" s="148"/>
      <c r="AZ867" s="148"/>
      <c r="BA867" s="148"/>
      <c r="BB867" s="148"/>
      <c r="BC867" s="148"/>
      <c r="BD867" s="148"/>
      <c r="BE867" s="148"/>
      <c r="BF867" s="148"/>
      <c r="BG867" s="148"/>
      <c r="BH867" s="148"/>
    </row>
    <row r="868" spans="1:60" outlineLevel="1" x14ac:dyDescent="0.2">
      <c r="A868" s="155"/>
      <c r="B868" s="156"/>
      <c r="C868" s="188" t="s">
        <v>1101</v>
      </c>
      <c r="D868" s="160"/>
      <c r="E868" s="161">
        <v>0.67500000000000004</v>
      </c>
      <c r="F868" s="158"/>
      <c r="G868" s="158"/>
      <c r="H868" s="158"/>
      <c r="I868" s="158"/>
      <c r="J868" s="158"/>
      <c r="K868" s="158"/>
      <c r="L868" s="158"/>
      <c r="M868" s="158"/>
      <c r="N868" s="158"/>
      <c r="O868" s="158"/>
      <c r="P868" s="158"/>
      <c r="Q868" s="158"/>
      <c r="R868" s="158"/>
      <c r="S868" s="158"/>
      <c r="T868" s="158"/>
      <c r="U868" s="158"/>
      <c r="V868" s="158"/>
      <c r="W868" s="158"/>
      <c r="X868" s="158"/>
      <c r="Y868" s="148"/>
      <c r="Z868" s="148"/>
      <c r="AA868" s="148"/>
      <c r="AB868" s="148"/>
      <c r="AC868" s="148"/>
      <c r="AD868" s="148"/>
      <c r="AE868" s="148"/>
      <c r="AF868" s="148"/>
      <c r="AG868" s="148" t="s">
        <v>147</v>
      </c>
      <c r="AH868" s="148">
        <v>0</v>
      </c>
      <c r="AI868" s="148"/>
      <c r="AJ868" s="148"/>
      <c r="AK868" s="148"/>
      <c r="AL868" s="148"/>
      <c r="AM868" s="148"/>
      <c r="AN868" s="148"/>
      <c r="AO868" s="148"/>
      <c r="AP868" s="148"/>
      <c r="AQ868" s="148"/>
      <c r="AR868" s="148"/>
      <c r="AS868" s="148"/>
      <c r="AT868" s="148"/>
      <c r="AU868" s="148"/>
      <c r="AV868" s="148"/>
      <c r="AW868" s="148"/>
      <c r="AX868" s="148"/>
      <c r="AY868" s="148"/>
      <c r="AZ868" s="148"/>
      <c r="BA868" s="148"/>
      <c r="BB868" s="148"/>
      <c r="BC868" s="148"/>
      <c r="BD868" s="148"/>
      <c r="BE868" s="148"/>
      <c r="BF868" s="148"/>
      <c r="BG868" s="148"/>
      <c r="BH868" s="148"/>
    </row>
    <row r="869" spans="1:60" outlineLevel="1" x14ac:dyDescent="0.2">
      <c r="A869" s="177">
        <v>260</v>
      </c>
      <c r="B869" s="178" t="s">
        <v>1102</v>
      </c>
      <c r="C869" s="189" t="s">
        <v>1103</v>
      </c>
      <c r="D869" s="179" t="s">
        <v>249</v>
      </c>
      <c r="E869" s="180">
        <v>767.16</v>
      </c>
      <c r="F869" s="181"/>
      <c r="G869" s="182">
        <f>ROUND(E869*F869,2)</f>
        <v>0</v>
      </c>
      <c r="H869" s="181"/>
      <c r="I869" s="182">
        <f>ROUND(E869*H869,2)</f>
        <v>0</v>
      </c>
      <c r="J869" s="181"/>
      <c r="K869" s="182">
        <f>ROUND(E869*J869,2)</f>
        <v>0</v>
      </c>
      <c r="L869" s="182">
        <v>21</v>
      </c>
      <c r="M869" s="182">
        <f>G869*(1+L869/100)</f>
        <v>0</v>
      </c>
      <c r="N869" s="182">
        <v>0</v>
      </c>
      <c r="O869" s="182">
        <f>ROUND(E869*N869,2)</f>
        <v>0</v>
      </c>
      <c r="P869" s="182">
        <v>0</v>
      </c>
      <c r="Q869" s="182">
        <f>ROUND(E869*P869,2)</f>
        <v>0</v>
      </c>
      <c r="R869" s="182" t="s">
        <v>443</v>
      </c>
      <c r="S869" s="182" t="s">
        <v>150</v>
      </c>
      <c r="T869" s="183" t="s">
        <v>150</v>
      </c>
      <c r="U869" s="158">
        <v>0</v>
      </c>
      <c r="V869" s="158">
        <f>ROUND(E869*U869,2)</f>
        <v>0</v>
      </c>
      <c r="W869" s="158"/>
      <c r="X869" s="158" t="s">
        <v>444</v>
      </c>
      <c r="Y869" s="148"/>
      <c r="Z869" s="148"/>
      <c r="AA869" s="148"/>
      <c r="AB869" s="148"/>
      <c r="AC869" s="148"/>
      <c r="AD869" s="148"/>
      <c r="AE869" s="148"/>
      <c r="AF869" s="148"/>
      <c r="AG869" s="148" t="s">
        <v>445</v>
      </c>
      <c r="AH869" s="148"/>
      <c r="AI869" s="148"/>
      <c r="AJ869" s="148"/>
      <c r="AK869" s="148"/>
      <c r="AL869" s="148"/>
      <c r="AM869" s="148"/>
      <c r="AN869" s="148"/>
      <c r="AO869" s="148"/>
      <c r="AP869" s="148"/>
      <c r="AQ869" s="148"/>
      <c r="AR869" s="148"/>
      <c r="AS869" s="148"/>
      <c r="AT869" s="148"/>
      <c r="AU869" s="148"/>
      <c r="AV869" s="148"/>
      <c r="AW869" s="148"/>
      <c r="AX869" s="148"/>
      <c r="AY869" s="148"/>
      <c r="AZ869" s="148"/>
      <c r="BA869" s="148"/>
      <c r="BB869" s="148"/>
      <c r="BC869" s="148"/>
      <c r="BD869" s="148"/>
      <c r="BE869" s="148"/>
      <c r="BF869" s="148"/>
      <c r="BG869" s="148"/>
      <c r="BH869" s="148"/>
    </row>
    <row r="870" spans="1:60" ht="45" outlineLevel="1" x14ac:dyDescent="0.2">
      <c r="A870" s="177">
        <v>261</v>
      </c>
      <c r="B870" s="178" t="s">
        <v>1104</v>
      </c>
      <c r="C870" s="189" t="s">
        <v>1105</v>
      </c>
      <c r="D870" s="179" t="s">
        <v>232</v>
      </c>
      <c r="E870" s="180">
        <v>2</v>
      </c>
      <c r="F870" s="181"/>
      <c r="G870" s="182">
        <f>ROUND(E870*F870,2)</f>
        <v>0</v>
      </c>
      <c r="H870" s="181"/>
      <c r="I870" s="182">
        <f>ROUND(E870*H870,2)</f>
        <v>0</v>
      </c>
      <c r="J870" s="181"/>
      <c r="K870" s="182">
        <f>ROUND(E870*J870,2)</f>
        <v>0</v>
      </c>
      <c r="L870" s="182">
        <v>21</v>
      </c>
      <c r="M870" s="182">
        <f>G870*(1+L870/100)</f>
        <v>0</v>
      </c>
      <c r="N870" s="182">
        <v>0</v>
      </c>
      <c r="O870" s="182">
        <f>ROUND(E870*N870,2)</f>
        <v>0</v>
      </c>
      <c r="P870" s="182">
        <v>0</v>
      </c>
      <c r="Q870" s="182">
        <f>ROUND(E870*P870,2)</f>
        <v>0</v>
      </c>
      <c r="R870" s="182" t="s">
        <v>443</v>
      </c>
      <c r="S870" s="182" t="s">
        <v>150</v>
      </c>
      <c r="T870" s="183" t="s">
        <v>150</v>
      </c>
      <c r="U870" s="158">
        <v>0</v>
      </c>
      <c r="V870" s="158">
        <f>ROUND(E870*U870,2)</f>
        <v>0</v>
      </c>
      <c r="W870" s="158"/>
      <c r="X870" s="158" t="s">
        <v>444</v>
      </c>
      <c r="Y870" s="148"/>
      <c r="Z870" s="148"/>
      <c r="AA870" s="148"/>
      <c r="AB870" s="148"/>
      <c r="AC870" s="148"/>
      <c r="AD870" s="148"/>
      <c r="AE870" s="148"/>
      <c r="AF870" s="148"/>
      <c r="AG870" s="148" t="s">
        <v>445</v>
      </c>
      <c r="AH870" s="148"/>
      <c r="AI870" s="148"/>
      <c r="AJ870" s="148"/>
      <c r="AK870" s="148"/>
      <c r="AL870" s="148"/>
      <c r="AM870" s="148"/>
      <c r="AN870" s="148"/>
      <c r="AO870" s="148"/>
      <c r="AP870" s="148"/>
      <c r="AQ870" s="148"/>
      <c r="AR870" s="148"/>
      <c r="AS870" s="148"/>
      <c r="AT870" s="148"/>
      <c r="AU870" s="148"/>
      <c r="AV870" s="148"/>
      <c r="AW870" s="148"/>
      <c r="AX870" s="148"/>
      <c r="AY870" s="148"/>
      <c r="AZ870" s="148"/>
      <c r="BA870" s="148"/>
      <c r="BB870" s="148"/>
      <c r="BC870" s="148"/>
      <c r="BD870" s="148"/>
      <c r="BE870" s="148"/>
      <c r="BF870" s="148"/>
      <c r="BG870" s="148"/>
      <c r="BH870" s="148"/>
    </row>
    <row r="871" spans="1:60" ht="45" outlineLevel="1" x14ac:dyDescent="0.2">
      <c r="A871" s="177">
        <v>262</v>
      </c>
      <c r="B871" s="178" t="s">
        <v>1106</v>
      </c>
      <c r="C871" s="189" t="s">
        <v>1107</v>
      </c>
      <c r="D871" s="179" t="s">
        <v>232</v>
      </c>
      <c r="E871" s="180">
        <v>2</v>
      </c>
      <c r="F871" s="181"/>
      <c r="G871" s="182">
        <f>ROUND(E871*F871,2)</f>
        <v>0</v>
      </c>
      <c r="H871" s="181"/>
      <c r="I871" s="182">
        <f>ROUND(E871*H871,2)</f>
        <v>0</v>
      </c>
      <c r="J871" s="181"/>
      <c r="K871" s="182">
        <f>ROUND(E871*J871,2)</f>
        <v>0</v>
      </c>
      <c r="L871" s="182">
        <v>21</v>
      </c>
      <c r="M871" s="182">
        <f>G871*(1+L871/100)</f>
        <v>0</v>
      </c>
      <c r="N871" s="182">
        <v>0</v>
      </c>
      <c r="O871" s="182">
        <f>ROUND(E871*N871,2)</f>
        <v>0</v>
      </c>
      <c r="P871" s="182">
        <v>0</v>
      </c>
      <c r="Q871" s="182">
        <f>ROUND(E871*P871,2)</f>
        <v>0</v>
      </c>
      <c r="R871" s="182" t="s">
        <v>443</v>
      </c>
      <c r="S871" s="182" t="s">
        <v>150</v>
      </c>
      <c r="T871" s="183" t="s">
        <v>150</v>
      </c>
      <c r="U871" s="158">
        <v>0</v>
      </c>
      <c r="V871" s="158">
        <f>ROUND(E871*U871,2)</f>
        <v>0</v>
      </c>
      <c r="W871" s="158"/>
      <c r="X871" s="158" t="s">
        <v>444</v>
      </c>
      <c r="Y871" s="148"/>
      <c r="Z871" s="148"/>
      <c r="AA871" s="148"/>
      <c r="AB871" s="148"/>
      <c r="AC871" s="148"/>
      <c r="AD871" s="148"/>
      <c r="AE871" s="148"/>
      <c r="AF871" s="148"/>
      <c r="AG871" s="148" t="s">
        <v>445</v>
      </c>
      <c r="AH871" s="148"/>
      <c r="AI871" s="148"/>
      <c r="AJ871" s="148"/>
      <c r="AK871" s="148"/>
      <c r="AL871" s="148"/>
      <c r="AM871" s="148"/>
      <c r="AN871" s="148"/>
      <c r="AO871" s="148"/>
      <c r="AP871" s="148"/>
      <c r="AQ871" s="148"/>
      <c r="AR871" s="148"/>
      <c r="AS871" s="148"/>
      <c r="AT871" s="148"/>
      <c r="AU871" s="148"/>
      <c r="AV871" s="148"/>
      <c r="AW871" s="148"/>
      <c r="AX871" s="148"/>
      <c r="AY871" s="148"/>
      <c r="AZ871" s="148"/>
      <c r="BA871" s="148"/>
      <c r="BB871" s="148"/>
      <c r="BC871" s="148"/>
      <c r="BD871" s="148"/>
      <c r="BE871" s="148"/>
      <c r="BF871" s="148"/>
      <c r="BG871" s="148"/>
      <c r="BH871" s="148"/>
    </row>
    <row r="872" spans="1:60" ht="45" outlineLevel="1" x14ac:dyDescent="0.2">
      <c r="A872" s="177">
        <v>263</v>
      </c>
      <c r="B872" s="178" t="s">
        <v>1108</v>
      </c>
      <c r="C872" s="189" t="s">
        <v>1109</v>
      </c>
      <c r="D872" s="179" t="s">
        <v>232</v>
      </c>
      <c r="E872" s="180">
        <v>22</v>
      </c>
      <c r="F872" s="181"/>
      <c r="G872" s="182">
        <f>ROUND(E872*F872,2)</f>
        <v>0</v>
      </c>
      <c r="H872" s="181"/>
      <c r="I872" s="182">
        <f>ROUND(E872*H872,2)</f>
        <v>0</v>
      </c>
      <c r="J872" s="181"/>
      <c r="K872" s="182">
        <f>ROUND(E872*J872,2)</f>
        <v>0</v>
      </c>
      <c r="L872" s="182">
        <v>21</v>
      </c>
      <c r="M872" s="182">
        <f>G872*(1+L872/100)</f>
        <v>0</v>
      </c>
      <c r="N872" s="182">
        <v>0</v>
      </c>
      <c r="O872" s="182">
        <f>ROUND(E872*N872,2)</f>
        <v>0</v>
      </c>
      <c r="P872" s="182">
        <v>0</v>
      </c>
      <c r="Q872" s="182">
        <f>ROUND(E872*P872,2)</f>
        <v>0</v>
      </c>
      <c r="R872" s="182" t="s">
        <v>443</v>
      </c>
      <c r="S872" s="182" t="s">
        <v>150</v>
      </c>
      <c r="T872" s="183" t="s">
        <v>150</v>
      </c>
      <c r="U872" s="158">
        <v>0</v>
      </c>
      <c r="V872" s="158">
        <f>ROUND(E872*U872,2)</f>
        <v>0</v>
      </c>
      <c r="W872" s="158"/>
      <c r="X872" s="158" t="s">
        <v>444</v>
      </c>
      <c r="Y872" s="148"/>
      <c r="Z872" s="148"/>
      <c r="AA872" s="148"/>
      <c r="AB872" s="148"/>
      <c r="AC872" s="148"/>
      <c r="AD872" s="148"/>
      <c r="AE872" s="148"/>
      <c r="AF872" s="148"/>
      <c r="AG872" s="148" t="s">
        <v>445</v>
      </c>
      <c r="AH872" s="148"/>
      <c r="AI872" s="148"/>
      <c r="AJ872" s="148"/>
      <c r="AK872" s="148"/>
      <c r="AL872" s="148"/>
      <c r="AM872" s="148"/>
      <c r="AN872" s="148"/>
      <c r="AO872" s="148"/>
      <c r="AP872" s="148"/>
      <c r="AQ872" s="148"/>
      <c r="AR872" s="148"/>
      <c r="AS872" s="148"/>
      <c r="AT872" s="148"/>
      <c r="AU872" s="148"/>
      <c r="AV872" s="148"/>
      <c r="AW872" s="148"/>
      <c r="AX872" s="148"/>
      <c r="AY872" s="148"/>
      <c r="AZ872" s="148"/>
      <c r="BA872" s="148"/>
      <c r="BB872" s="148"/>
      <c r="BC872" s="148"/>
      <c r="BD872" s="148"/>
      <c r="BE872" s="148"/>
      <c r="BF872" s="148"/>
      <c r="BG872" s="148"/>
      <c r="BH872" s="148"/>
    </row>
    <row r="873" spans="1:60" outlineLevel="1" x14ac:dyDescent="0.2">
      <c r="A873" s="169">
        <v>264</v>
      </c>
      <c r="B873" s="170" t="s">
        <v>1110</v>
      </c>
      <c r="C873" s="187" t="s">
        <v>1111</v>
      </c>
      <c r="D873" s="171" t="s">
        <v>673</v>
      </c>
      <c r="E873" s="172">
        <v>57.86</v>
      </c>
      <c r="F873" s="173"/>
      <c r="G873" s="174">
        <f>ROUND(E873*F873,2)</f>
        <v>0</v>
      </c>
      <c r="H873" s="173"/>
      <c r="I873" s="174">
        <f>ROUND(E873*H873,2)</f>
        <v>0</v>
      </c>
      <c r="J873" s="173"/>
      <c r="K873" s="174">
        <f>ROUND(E873*J873,2)</f>
        <v>0</v>
      </c>
      <c r="L873" s="174">
        <v>21</v>
      </c>
      <c r="M873" s="174">
        <f>G873*(1+L873/100)</f>
        <v>0</v>
      </c>
      <c r="N873" s="174">
        <v>0</v>
      </c>
      <c r="O873" s="174">
        <f>ROUND(E873*N873,2)</f>
        <v>0</v>
      </c>
      <c r="P873" s="174">
        <v>0</v>
      </c>
      <c r="Q873" s="174">
        <f>ROUND(E873*P873,2)</f>
        <v>0</v>
      </c>
      <c r="R873" s="174"/>
      <c r="S873" s="174" t="s">
        <v>259</v>
      </c>
      <c r="T873" s="175" t="s">
        <v>264</v>
      </c>
      <c r="U873" s="158">
        <v>0</v>
      </c>
      <c r="V873" s="158">
        <f>ROUND(E873*U873,2)</f>
        <v>0</v>
      </c>
      <c r="W873" s="158"/>
      <c r="X873" s="158" t="s">
        <v>444</v>
      </c>
      <c r="Y873" s="148"/>
      <c r="Z873" s="148"/>
      <c r="AA873" s="148"/>
      <c r="AB873" s="148"/>
      <c r="AC873" s="148"/>
      <c r="AD873" s="148"/>
      <c r="AE873" s="148"/>
      <c r="AF873" s="148"/>
      <c r="AG873" s="148" t="s">
        <v>445</v>
      </c>
      <c r="AH873" s="148"/>
      <c r="AI873" s="148"/>
      <c r="AJ873" s="148"/>
      <c r="AK873" s="148"/>
      <c r="AL873" s="148"/>
      <c r="AM873" s="148"/>
      <c r="AN873" s="148"/>
      <c r="AO873" s="148"/>
      <c r="AP873" s="148"/>
      <c r="AQ873" s="148"/>
      <c r="AR873" s="148"/>
      <c r="AS873" s="148"/>
      <c r="AT873" s="148"/>
      <c r="AU873" s="148"/>
      <c r="AV873" s="148"/>
      <c r="AW873" s="148"/>
      <c r="AX873" s="148"/>
      <c r="AY873" s="148"/>
      <c r="AZ873" s="148"/>
      <c r="BA873" s="148"/>
      <c r="BB873" s="148"/>
      <c r="BC873" s="148"/>
      <c r="BD873" s="148"/>
      <c r="BE873" s="148"/>
      <c r="BF873" s="148"/>
      <c r="BG873" s="148"/>
      <c r="BH873" s="148"/>
    </row>
    <row r="874" spans="1:60" outlineLevel="1" x14ac:dyDescent="0.2">
      <c r="A874" s="155"/>
      <c r="B874" s="156"/>
      <c r="C874" s="188" t="s">
        <v>1112</v>
      </c>
      <c r="D874" s="160"/>
      <c r="E874" s="161">
        <v>57.86</v>
      </c>
      <c r="F874" s="158"/>
      <c r="G874" s="158"/>
      <c r="H874" s="158"/>
      <c r="I874" s="158"/>
      <c r="J874" s="158"/>
      <c r="K874" s="158"/>
      <c r="L874" s="158"/>
      <c r="M874" s="158"/>
      <c r="N874" s="158"/>
      <c r="O874" s="158"/>
      <c r="P874" s="158"/>
      <c r="Q874" s="158"/>
      <c r="R874" s="158"/>
      <c r="S874" s="158"/>
      <c r="T874" s="158"/>
      <c r="U874" s="158"/>
      <c r="V874" s="158"/>
      <c r="W874" s="158"/>
      <c r="X874" s="158"/>
      <c r="Y874" s="148"/>
      <c r="Z874" s="148"/>
      <c r="AA874" s="148"/>
      <c r="AB874" s="148"/>
      <c r="AC874" s="148"/>
      <c r="AD874" s="148"/>
      <c r="AE874" s="148"/>
      <c r="AF874" s="148"/>
      <c r="AG874" s="148" t="s">
        <v>147</v>
      </c>
      <c r="AH874" s="148">
        <v>0</v>
      </c>
      <c r="AI874" s="148"/>
      <c r="AJ874" s="148"/>
      <c r="AK874" s="148"/>
      <c r="AL874" s="148"/>
      <c r="AM874" s="148"/>
      <c r="AN874" s="148"/>
      <c r="AO874" s="148"/>
      <c r="AP874" s="148"/>
      <c r="AQ874" s="148"/>
      <c r="AR874" s="148"/>
      <c r="AS874" s="148"/>
      <c r="AT874" s="148"/>
      <c r="AU874" s="148"/>
      <c r="AV874" s="148"/>
      <c r="AW874" s="148"/>
      <c r="AX874" s="148"/>
      <c r="AY874" s="148"/>
      <c r="AZ874" s="148"/>
      <c r="BA874" s="148"/>
      <c r="BB874" s="148"/>
      <c r="BC874" s="148"/>
      <c r="BD874" s="148"/>
      <c r="BE874" s="148"/>
      <c r="BF874" s="148"/>
      <c r="BG874" s="148"/>
      <c r="BH874" s="148"/>
    </row>
    <row r="875" spans="1:60" outlineLevel="1" x14ac:dyDescent="0.2">
      <c r="A875" s="155">
        <v>265</v>
      </c>
      <c r="B875" s="156" t="s">
        <v>1113</v>
      </c>
      <c r="C875" s="190" t="s">
        <v>1114</v>
      </c>
      <c r="D875" s="157" t="s">
        <v>0</v>
      </c>
      <c r="E875" s="184"/>
      <c r="F875" s="159"/>
      <c r="G875" s="158">
        <f>ROUND(E875*F875,2)</f>
        <v>0</v>
      </c>
      <c r="H875" s="159"/>
      <c r="I875" s="158">
        <f>ROUND(E875*H875,2)</f>
        <v>0</v>
      </c>
      <c r="J875" s="159"/>
      <c r="K875" s="158">
        <f>ROUND(E875*J875,2)</f>
        <v>0</v>
      </c>
      <c r="L875" s="158">
        <v>21</v>
      </c>
      <c r="M875" s="158">
        <f>G875*(1+L875/100)</f>
        <v>0</v>
      </c>
      <c r="N875" s="158">
        <v>0</v>
      </c>
      <c r="O875" s="158">
        <f>ROUND(E875*N875,2)</f>
        <v>0</v>
      </c>
      <c r="P875" s="158">
        <v>0</v>
      </c>
      <c r="Q875" s="158">
        <f>ROUND(E875*P875,2)</f>
        <v>0</v>
      </c>
      <c r="R875" s="158" t="s">
        <v>947</v>
      </c>
      <c r="S875" s="158" t="s">
        <v>150</v>
      </c>
      <c r="T875" s="158" t="s">
        <v>150</v>
      </c>
      <c r="U875" s="158">
        <v>0</v>
      </c>
      <c r="V875" s="158">
        <f>ROUND(E875*U875,2)</f>
        <v>0</v>
      </c>
      <c r="W875" s="158"/>
      <c r="X875" s="158" t="s">
        <v>633</v>
      </c>
      <c r="Y875" s="148"/>
      <c r="Z875" s="148"/>
      <c r="AA875" s="148"/>
      <c r="AB875" s="148"/>
      <c r="AC875" s="148"/>
      <c r="AD875" s="148"/>
      <c r="AE875" s="148"/>
      <c r="AF875" s="148"/>
      <c r="AG875" s="148" t="s">
        <v>634</v>
      </c>
      <c r="AH875" s="148"/>
      <c r="AI875" s="148"/>
      <c r="AJ875" s="148"/>
      <c r="AK875" s="148"/>
      <c r="AL875" s="148"/>
      <c r="AM875" s="148"/>
      <c r="AN875" s="148"/>
      <c r="AO875" s="148"/>
      <c r="AP875" s="148"/>
      <c r="AQ875" s="148"/>
      <c r="AR875" s="148"/>
      <c r="AS875" s="148"/>
      <c r="AT875" s="148"/>
      <c r="AU875" s="148"/>
      <c r="AV875" s="148"/>
      <c r="AW875" s="148"/>
      <c r="AX875" s="148"/>
      <c r="AY875" s="148"/>
      <c r="AZ875" s="148"/>
      <c r="BA875" s="148"/>
      <c r="BB875" s="148"/>
      <c r="BC875" s="148"/>
      <c r="BD875" s="148"/>
      <c r="BE875" s="148"/>
      <c r="BF875" s="148"/>
      <c r="BG875" s="148"/>
      <c r="BH875" s="148"/>
    </row>
    <row r="876" spans="1:60" outlineLevel="1" x14ac:dyDescent="0.2">
      <c r="A876" s="155"/>
      <c r="B876" s="156"/>
      <c r="C876" s="255" t="s">
        <v>795</v>
      </c>
      <c r="D876" s="256"/>
      <c r="E876" s="256"/>
      <c r="F876" s="256"/>
      <c r="G876" s="256"/>
      <c r="H876" s="158"/>
      <c r="I876" s="158"/>
      <c r="J876" s="158"/>
      <c r="K876" s="158"/>
      <c r="L876" s="158"/>
      <c r="M876" s="158"/>
      <c r="N876" s="158"/>
      <c r="O876" s="158"/>
      <c r="P876" s="158"/>
      <c r="Q876" s="158"/>
      <c r="R876" s="158"/>
      <c r="S876" s="158"/>
      <c r="T876" s="158"/>
      <c r="U876" s="158"/>
      <c r="V876" s="158"/>
      <c r="W876" s="158"/>
      <c r="X876" s="158"/>
      <c r="Y876" s="148"/>
      <c r="Z876" s="148"/>
      <c r="AA876" s="148"/>
      <c r="AB876" s="148"/>
      <c r="AC876" s="148"/>
      <c r="AD876" s="148"/>
      <c r="AE876" s="148"/>
      <c r="AF876" s="148"/>
      <c r="AG876" s="148" t="s">
        <v>145</v>
      </c>
      <c r="AH876" s="148"/>
      <c r="AI876" s="148"/>
      <c r="AJ876" s="148"/>
      <c r="AK876" s="148"/>
      <c r="AL876" s="148"/>
      <c r="AM876" s="148"/>
      <c r="AN876" s="148"/>
      <c r="AO876" s="148"/>
      <c r="AP876" s="148"/>
      <c r="AQ876" s="148"/>
      <c r="AR876" s="148"/>
      <c r="AS876" s="148"/>
      <c r="AT876" s="148"/>
      <c r="AU876" s="148"/>
      <c r="AV876" s="148"/>
      <c r="AW876" s="148"/>
      <c r="AX876" s="148"/>
      <c r="AY876" s="148"/>
      <c r="AZ876" s="148"/>
      <c r="BA876" s="148"/>
      <c r="BB876" s="148"/>
      <c r="BC876" s="148"/>
      <c r="BD876" s="148"/>
      <c r="BE876" s="148"/>
      <c r="BF876" s="148"/>
      <c r="BG876" s="148"/>
      <c r="BH876" s="148"/>
    </row>
    <row r="877" spans="1:60" x14ac:dyDescent="0.2">
      <c r="A877" s="163" t="s">
        <v>135</v>
      </c>
      <c r="B877" s="164" t="s">
        <v>96</v>
      </c>
      <c r="C877" s="186" t="s">
        <v>97</v>
      </c>
      <c r="D877" s="165"/>
      <c r="E877" s="166"/>
      <c r="F877" s="167"/>
      <c r="G877" s="167">
        <f>SUMIF(AG878:AG921,"&lt;&gt;NOR",G878:G921)</f>
        <v>0</v>
      </c>
      <c r="H877" s="167"/>
      <c r="I877" s="167">
        <f>SUM(I878:I921)</f>
        <v>0</v>
      </c>
      <c r="J877" s="167"/>
      <c r="K877" s="167">
        <f>SUM(K878:K921)</f>
        <v>0</v>
      </c>
      <c r="L877" s="167"/>
      <c r="M877" s="167">
        <f>SUM(M878:M921)</f>
        <v>0</v>
      </c>
      <c r="N877" s="167"/>
      <c r="O877" s="167">
        <f>SUM(O878:O921)</f>
        <v>0.98</v>
      </c>
      <c r="P877" s="167"/>
      <c r="Q877" s="167">
        <f>SUM(Q878:Q921)</f>
        <v>0</v>
      </c>
      <c r="R877" s="167"/>
      <c r="S877" s="167"/>
      <c r="T877" s="168"/>
      <c r="U877" s="162"/>
      <c r="V877" s="162">
        <f>SUM(V878:V921)</f>
        <v>50.48</v>
      </c>
      <c r="W877" s="162"/>
      <c r="X877" s="162"/>
      <c r="AG877" t="s">
        <v>136</v>
      </c>
    </row>
    <row r="878" spans="1:60" outlineLevel="1" x14ac:dyDescent="0.2">
      <c r="A878" s="169">
        <v>266</v>
      </c>
      <c r="B878" s="170" t="s">
        <v>1115</v>
      </c>
      <c r="C878" s="187" t="s">
        <v>1116</v>
      </c>
      <c r="D878" s="171" t="s">
        <v>172</v>
      </c>
      <c r="E878" s="172">
        <v>15.48245</v>
      </c>
      <c r="F878" s="173"/>
      <c r="G878" s="174">
        <f>ROUND(E878*F878,2)</f>
        <v>0</v>
      </c>
      <c r="H878" s="173"/>
      <c r="I878" s="174">
        <f>ROUND(E878*H878,2)</f>
        <v>0</v>
      </c>
      <c r="J878" s="173"/>
      <c r="K878" s="174">
        <f>ROUND(E878*J878,2)</f>
        <v>0</v>
      </c>
      <c r="L878" s="174">
        <v>21</v>
      </c>
      <c r="M878" s="174">
        <f>G878*(1+L878/100)</f>
        <v>0</v>
      </c>
      <c r="N878" s="174">
        <v>2.1000000000000001E-4</v>
      </c>
      <c r="O878" s="174">
        <f>ROUND(E878*N878,2)</f>
        <v>0</v>
      </c>
      <c r="P878" s="174">
        <v>0</v>
      </c>
      <c r="Q878" s="174">
        <f>ROUND(E878*P878,2)</f>
        <v>0</v>
      </c>
      <c r="R878" s="174" t="s">
        <v>1117</v>
      </c>
      <c r="S878" s="174" t="s">
        <v>150</v>
      </c>
      <c r="T878" s="175" t="s">
        <v>150</v>
      </c>
      <c r="U878" s="158">
        <v>0.05</v>
      </c>
      <c r="V878" s="158">
        <f>ROUND(E878*U878,2)</f>
        <v>0.77</v>
      </c>
      <c r="W878" s="158"/>
      <c r="X878" s="158" t="s">
        <v>142</v>
      </c>
      <c r="Y878" s="148"/>
      <c r="Z878" s="148"/>
      <c r="AA878" s="148"/>
      <c r="AB878" s="148"/>
      <c r="AC878" s="148"/>
      <c r="AD878" s="148"/>
      <c r="AE878" s="148"/>
      <c r="AF878" s="148"/>
      <c r="AG878" s="148" t="s">
        <v>143</v>
      </c>
      <c r="AH878" s="148"/>
      <c r="AI878" s="148"/>
      <c r="AJ878" s="148"/>
      <c r="AK878" s="148"/>
      <c r="AL878" s="148"/>
      <c r="AM878" s="148"/>
      <c r="AN878" s="148"/>
      <c r="AO878" s="148"/>
      <c r="AP878" s="148"/>
      <c r="AQ878" s="148"/>
      <c r="AR878" s="148"/>
      <c r="AS878" s="148"/>
      <c r="AT878" s="148"/>
      <c r="AU878" s="148"/>
      <c r="AV878" s="148"/>
      <c r="AW878" s="148"/>
      <c r="AX878" s="148"/>
      <c r="AY878" s="148"/>
      <c r="AZ878" s="148"/>
      <c r="BA878" s="148"/>
      <c r="BB878" s="148"/>
      <c r="BC878" s="148"/>
      <c r="BD878" s="148"/>
      <c r="BE878" s="148"/>
      <c r="BF878" s="148"/>
      <c r="BG878" s="148"/>
      <c r="BH878" s="148"/>
    </row>
    <row r="879" spans="1:60" outlineLevel="1" x14ac:dyDescent="0.2">
      <c r="A879" s="155"/>
      <c r="B879" s="156"/>
      <c r="C879" s="188" t="s">
        <v>1118</v>
      </c>
      <c r="D879" s="160"/>
      <c r="E879" s="161">
        <v>6.9124499999999998</v>
      </c>
      <c r="F879" s="158"/>
      <c r="G879" s="158"/>
      <c r="H879" s="158"/>
      <c r="I879" s="158"/>
      <c r="J879" s="158"/>
      <c r="K879" s="158"/>
      <c r="L879" s="158"/>
      <c r="M879" s="158"/>
      <c r="N879" s="158"/>
      <c r="O879" s="158"/>
      <c r="P879" s="158"/>
      <c r="Q879" s="158"/>
      <c r="R879" s="158"/>
      <c r="S879" s="158"/>
      <c r="T879" s="158"/>
      <c r="U879" s="158"/>
      <c r="V879" s="158"/>
      <c r="W879" s="158"/>
      <c r="X879" s="158"/>
      <c r="Y879" s="148"/>
      <c r="Z879" s="148"/>
      <c r="AA879" s="148"/>
      <c r="AB879" s="148"/>
      <c r="AC879" s="148"/>
      <c r="AD879" s="148"/>
      <c r="AE879" s="148"/>
      <c r="AF879" s="148"/>
      <c r="AG879" s="148" t="s">
        <v>147</v>
      </c>
      <c r="AH879" s="148">
        <v>0</v>
      </c>
      <c r="AI879" s="148"/>
      <c r="AJ879" s="148"/>
      <c r="AK879" s="148"/>
      <c r="AL879" s="148"/>
      <c r="AM879" s="148"/>
      <c r="AN879" s="148"/>
      <c r="AO879" s="148"/>
      <c r="AP879" s="148"/>
      <c r="AQ879" s="148"/>
      <c r="AR879" s="148"/>
      <c r="AS879" s="148"/>
      <c r="AT879" s="148"/>
      <c r="AU879" s="148"/>
      <c r="AV879" s="148"/>
      <c r="AW879" s="148"/>
      <c r="AX879" s="148"/>
      <c r="AY879" s="148"/>
      <c r="AZ879" s="148"/>
      <c r="BA879" s="148"/>
      <c r="BB879" s="148"/>
      <c r="BC879" s="148"/>
      <c r="BD879" s="148"/>
      <c r="BE879" s="148"/>
      <c r="BF879" s="148"/>
      <c r="BG879" s="148"/>
      <c r="BH879" s="148"/>
    </row>
    <row r="880" spans="1:60" outlineLevel="1" x14ac:dyDescent="0.2">
      <c r="A880" s="155"/>
      <c r="B880" s="156"/>
      <c r="C880" s="188" t="s">
        <v>1119</v>
      </c>
      <c r="D880" s="160"/>
      <c r="E880" s="161">
        <v>8.57</v>
      </c>
      <c r="F880" s="158"/>
      <c r="G880" s="158"/>
      <c r="H880" s="158"/>
      <c r="I880" s="158"/>
      <c r="J880" s="158"/>
      <c r="K880" s="158"/>
      <c r="L880" s="158"/>
      <c r="M880" s="158"/>
      <c r="N880" s="158"/>
      <c r="O880" s="158"/>
      <c r="P880" s="158"/>
      <c r="Q880" s="158"/>
      <c r="R880" s="158"/>
      <c r="S880" s="158"/>
      <c r="T880" s="158"/>
      <c r="U880" s="158"/>
      <c r="V880" s="158"/>
      <c r="W880" s="158"/>
      <c r="X880" s="158"/>
      <c r="Y880" s="148"/>
      <c r="Z880" s="148"/>
      <c r="AA880" s="148"/>
      <c r="AB880" s="148"/>
      <c r="AC880" s="148"/>
      <c r="AD880" s="148"/>
      <c r="AE880" s="148"/>
      <c r="AF880" s="148"/>
      <c r="AG880" s="148" t="s">
        <v>147</v>
      </c>
      <c r="AH880" s="148">
        <v>0</v>
      </c>
      <c r="AI880" s="148"/>
      <c r="AJ880" s="148"/>
      <c r="AK880" s="148"/>
      <c r="AL880" s="148"/>
      <c r="AM880" s="148"/>
      <c r="AN880" s="148"/>
      <c r="AO880" s="148"/>
      <c r="AP880" s="148"/>
      <c r="AQ880" s="148"/>
      <c r="AR880" s="148"/>
      <c r="AS880" s="148"/>
      <c r="AT880" s="148"/>
      <c r="AU880" s="148"/>
      <c r="AV880" s="148"/>
      <c r="AW880" s="148"/>
      <c r="AX880" s="148"/>
      <c r="AY880" s="148"/>
      <c r="AZ880" s="148"/>
      <c r="BA880" s="148"/>
      <c r="BB880" s="148"/>
      <c r="BC880" s="148"/>
      <c r="BD880" s="148"/>
      <c r="BE880" s="148"/>
      <c r="BF880" s="148"/>
      <c r="BG880" s="148"/>
      <c r="BH880" s="148"/>
    </row>
    <row r="881" spans="1:60" outlineLevel="1" x14ac:dyDescent="0.2">
      <c r="A881" s="169">
        <v>267</v>
      </c>
      <c r="B881" s="170" t="s">
        <v>1120</v>
      </c>
      <c r="C881" s="187" t="s">
        <v>1121</v>
      </c>
      <c r="D881" s="171" t="s">
        <v>249</v>
      </c>
      <c r="E881" s="172">
        <v>11.7</v>
      </c>
      <c r="F881" s="173"/>
      <c r="G881" s="174">
        <f>ROUND(E881*F881,2)</f>
        <v>0</v>
      </c>
      <c r="H881" s="173"/>
      <c r="I881" s="174">
        <f>ROUND(E881*H881,2)</f>
        <v>0</v>
      </c>
      <c r="J881" s="173"/>
      <c r="K881" s="174">
        <f>ROUND(E881*J881,2)</f>
        <v>0</v>
      </c>
      <c r="L881" s="174">
        <v>21</v>
      </c>
      <c r="M881" s="174">
        <f>G881*(1+L881/100)</f>
        <v>0</v>
      </c>
      <c r="N881" s="174">
        <v>0</v>
      </c>
      <c r="O881" s="174">
        <f>ROUND(E881*N881,2)</f>
        <v>0</v>
      </c>
      <c r="P881" s="174">
        <v>0</v>
      </c>
      <c r="Q881" s="174">
        <f>ROUND(E881*P881,2)</f>
        <v>0</v>
      </c>
      <c r="R881" s="174" t="s">
        <v>1117</v>
      </c>
      <c r="S881" s="174" t="s">
        <v>150</v>
      </c>
      <c r="T881" s="175" t="s">
        <v>150</v>
      </c>
      <c r="U881" s="158">
        <v>0.45600000000000002</v>
      </c>
      <c r="V881" s="158">
        <f>ROUND(E881*U881,2)</f>
        <v>5.34</v>
      </c>
      <c r="W881" s="158"/>
      <c r="X881" s="158" t="s">
        <v>142</v>
      </c>
      <c r="Y881" s="148"/>
      <c r="Z881" s="148"/>
      <c r="AA881" s="148"/>
      <c r="AB881" s="148"/>
      <c r="AC881" s="148"/>
      <c r="AD881" s="148"/>
      <c r="AE881" s="148"/>
      <c r="AF881" s="148"/>
      <c r="AG881" s="148" t="s">
        <v>143</v>
      </c>
      <c r="AH881" s="148"/>
      <c r="AI881" s="148"/>
      <c r="AJ881" s="148"/>
      <c r="AK881" s="148"/>
      <c r="AL881" s="148"/>
      <c r="AM881" s="148"/>
      <c r="AN881" s="148"/>
      <c r="AO881" s="148"/>
      <c r="AP881" s="148"/>
      <c r="AQ881" s="148"/>
      <c r="AR881" s="148"/>
      <c r="AS881" s="148"/>
      <c r="AT881" s="148"/>
      <c r="AU881" s="148"/>
      <c r="AV881" s="148"/>
      <c r="AW881" s="148"/>
      <c r="AX881" s="148"/>
      <c r="AY881" s="148"/>
      <c r="AZ881" s="148"/>
      <c r="BA881" s="148"/>
      <c r="BB881" s="148"/>
      <c r="BC881" s="148"/>
      <c r="BD881" s="148"/>
      <c r="BE881" s="148"/>
      <c r="BF881" s="148"/>
      <c r="BG881" s="148"/>
      <c r="BH881" s="148"/>
    </row>
    <row r="882" spans="1:60" outlineLevel="1" x14ac:dyDescent="0.2">
      <c r="A882" s="155"/>
      <c r="B882" s="156"/>
      <c r="C882" s="188" t="s">
        <v>1122</v>
      </c>
      <c r="D882" s="160"/>
      <c r="E882" s="161">
        <v>11.7</v>
      </c>
      <c r="F882" s="158"/>
      <c r="G882" s="158"/>
      <c r="H882" s="158"/>
      <c r="I882" s="158"/>
      <c r="J882" s="158"/>
      <c r="K882" s="158"/>
      <c r="L882" s="158"/>
      <c r="M882" s="158"/>
      <c r="N882" s="158"/>
      <c r="O882" s="158"/>
      <c r="P882" s="158"/>
      <c r="Q882" s="158"/>
      <c r="R882" s="158"/>
      <c r="S882" s="158"/>
      <c r="T882" s="158"/>
      <c r="U882" s="158"/>
      <c r="V882" s="158"/>
      <c r="W882" s="158"/>
      <c r="X882" s="158"/>
      <c r="Y882" s="148"/>
      <c r="Z882" s="148"/>
      <c r="AA882" s="148"/>
      <c r="AB882" s="148"/>
      <c r="AC882" s="148"/>
      <c r="AD882" s="148"/>
      <c r="AE882" s="148"/>
      <c r="AF882" s="148"/>
      <c r="AG882" s="148" t="s">
        <v>147</v>
      </c>
      <c r="AH882" s="148">
        <v>0</v>
      </c>
      <c r="AI882" s="148"/>
      <c r="AJ882" s="148"/>
      <c r="AK882" s="148"/>
      <c r="AL882" s="148"/>
      <c r="AM882" s="148"/>
      <c r="AN882" s="148"/>
      <c r="AO882" s="148"/>
      <c r="AP882" s="148"/>
      <c r="AQ882" s="148"/>
      <c r="AR882" s="148"/>
      <c r="AS882" s="148"/>
      <c r="AT882" s="148"/>
      <c r="AU882" s="148"/>
      <c r="AV882" s="148"/>
      <c r="AW882" s="148"/>
      <c r="AX882" s="148"/>
      <c r="AY882" s="148"/>
      <c r="AZ882" s="148"/>
      <c r="BA882" s="148"/>
      <c r="BB882" s="148"/>
      <c r="BC882" s="148"/>
      <c r="BD882" s="148"/>
      <c r="BE882" s="148"/>
      <c r="BF882" s="148"/>
      <c r="BG882" s="148"/>
      <c r="BH882" s="148"/>
    </row>
    <row r="883" spans="1:60" outlineLevel="1" x14ac:dyDescent="0.2">
      <c r="A883" s="169">
        <v>268</v>
      </c>
      <c r="B883" s="170" t="s">
        <v>1123</v>
      </c>
      <c r="C883" s="187" t="s">
        <v>1124</v>
      </c>
      <c r="D883" s="171" t="s">
        <v>249</v>
      </c>
      <c r="E883" s="172">
        <v>11.7</v>
      </c>
      <c r="F883" s="173"/>
      <c r="G883" s="174">
        <f>ROUND(E883*F883,2)</f>
        <v>0</v>
      </c>
      <c r="H883" s="173"/>
      <c r="I883" s="174">
        <f>ROUND(E883*H883,2)</f>
        <v>0</v>
      </c>
      <c r="J883" s="173"/>
      <c r="K883" s="174">
        <f>ROUND(E883*J883,2)</f>
        <v>0</v>
      </c>
      <c r="L883" s="174">
        <v>21</v>
      </c>
      <c r="M883" s="174">
        <f>G883*(1+L883/100)</f>
        <v>0</v>
      </c>
      <c r="N883" s="174">
        <v>0</v>
      </c>
      <c r="O883" s="174">
        <f>ROUND(E883*N883,2)</f>
        <v>0</v>
      </c>
      <c r="P883" s="174">
        <v>0</v>
      </c>
      <c r="Q883" s="174">
        <f>ROUND(E883*P883,2)</f>
        <v>0</v>
      </c>
      <c r="R883" s="174" t="s">
        <v>1117</v>
      </c>
      <c r="S883" s="174" t="s">
        <v>150</v>
      </c>
      <c r="T883" s="175" t="s">
        <v>150</v>
      </c>
      <c r="U883" s="158">
        <v>0.23</v>
      </c>
      <c r="V883" s="158">
        <f>ROUND(E883*U883,2)</f>
        <v>2.69</v>
      </c>
      <c r="W883" s="158"/>
      <c r="X883" s="158" t="s">
        <v>142</v>
      </c>
      <c r="Y883" s="148"/>
      <c r="Z883" s="148"/>
      <c r="AA883" s="148"/>
      <c r="AB883" s="148"/>
      <c r="AC883" s="148"/>
      <c r="AD883" s="148"/>
      <c r="AE883" s="148"/>
      <c r="AF883" s="148"/>
      <c r="AG883" s="148" t="s">
        <v>143</v>
      </c>
      <c r="AH883" s="148"/>
      <c r="AI883" s="148"/>
      <c r="AJ883" s="148"/>
      <c r="AK883" s="148"/>
      <c r="AL883" s="148"/>
      <c r="AM883" s="148"/>
      <c r="AN883" s="148"/>
      <c r="AO883" s="148"/>
      <c r="AP883" s="148"/>
      <c r="AQ883" s="148"/>
      <c r="AR883" s="148"/>
      <c r="AS883" s="148"/>
      <c r="AT883" s="148"/>
      <c r="AU883" s="148"/>
      <c r="AV883" s="148"/>
      <c r="AW883" s="148"/>
      <c r="AX883" s="148"/>
      <c r="AY883" s="148"/>
      <c r="AZ883" s="148"/>
      <c r="BA883" s="148"/>
      <c r="BB883" s="148"/>
      <c r="BC883" s="148"/>
      <c r="BD883" s="148"/>
      <c r="BE883" s="148"/>
      <c r="BF883" s="148"/>
      <c r="BG883" s="148"/>
      <c r="BH883" s="148"/>
    </row>
    <row r="884" spans="1:60" outlineLevel="1" x14ac:dyDescent="0.2">
      <c r="A884" s="155"/>
      <c r="B884" s="156"/>
      <c r="C884" s="188" t="s">
        <v>1122</v>
      </c>
      <c r="D884" s="160"/>
      <c r="E884" s="161">
        <v>11.7</v>
      </c>
      <c r="F884" s="158"/>
      <c r="G884" s="158"/>
      <c r="H884" s="158"/>
      <c r="I884" s="158"/>
      <c r="J884" s="158"/>
      <c r="K884" s="158"/>
      <c r="L884" s="158"/>
      <c r="M884" s="158"/>
      <c r="N884" s="158"/>
      <c r="O884" s="158"/>
      <c r="P884" s="158"/>
      <c r="Q884" s="158"/>
      <c r="R884" s="158"/>
      <c r="S884" s="158"/>
      <c r="T884" s="158"/>
      <c r="U884" s="158"/>
      <c r="V884" s="158"/>
      <c r="W884" s="158"/>
      <c r="X884" s="158"/>
      <c r="Y884" s="148"/>
      <c r="Z884" s="148"/>
      <c r="AA884" s="148"/>
      <c r="AB884" s="148"/>
      <c r="AC884" s="148"/>
      <c r="AD884" s="148"/>
      <c r="AE884" s="148"/>
      <c r="AF884" s="148"/>
      <c r="AG884" s="148" t="s">
        <v>147</v>
      </c>
      <c r="AH884" s="148">
        <v>0</v>
      </c>
      <c r="AI884" s="148"/>
      <c r="AJ884" s="148"/>
      <c r="AK884" s="148"/>
      <c r="AL884" s="148"/>
      <c r="AM884" s="148"/>
      <c r="AN884" s="148"/>
      <c r="AO884" s="148"/>
      <c r="AP884" s="148"/>
      <c r="AQ884" s="148"/>
      <c r="AR884" s="148"/>
      <c r="AS884" s="148"/>
      <c r="AT884" s="148"/>
      <c r="AU884" s="148"/>
      <c r="AV884" s="148"/>
      <c r="AW884" s="148"/>
      <c r="AX884" s="148"/>
      <c r="AY884" s="148"/>
      <c r="AZ884" s="148"/>
      <c r="BA884" s="148"/>
      <c r="BB884" s="148"/>
      <c r="BC884" s="148"/>
      <c r="BD884" s="148"/>
      <c r="BE884" s="148"/>
      <c r="BF884" s="148"/>
      <c r="BG884" s="148"/>
      <c r="BH884" s="148"/>
    </row>
    <row r="885" spans="1:60" outlineLevel="1" x14ac:dyDescent="0.2">
      <c r="A885" s="169">
        <v>269</v>
      </c>
      <c r="B885" s="170" t="s">
        <v>1125</v>
      </c>
      <c r="C885" s="187" t="s">
        <v>1126</v>
      </c>
      <c r="D885" s="171" t="s">
        <v>249</v>
      </c>
      <c r="E885" s="172">
        <v>5.75</v>
      </c>
      <c r="F885" s="173"/>
      <c r="G885" s="174">
        <f>ROUND(E885*F885,2)</f>
        <v>0</v>
      </c>
      <c r="H885" s="173"/>
      <c r="I885" s="174">
        <f>ROUND(E885*H885,2)</f>
        <v>0</v>
      </c>
      <c r="J885" s="173"/>
      <c r="K885" s="174">
        <f>ROUND(E885*J885,2)</f>
        <v>0</v>
      </c>
      <c r="L885" s="174">
        <v>21</v>
      </c>
      <c r="M885" s="174">
        <f>G885*(1+L885/100)</f>
        <v>0</v>
      </c>
      <c r="N885" s="174">
        <v>0</v>
      </c>
      <c r="O885" s="174">
        <f>ROUND(E885*N885,2)</f>
        <v>0</v>
      </c>
      <c r="P885" s="174">
        <v>0</v>
      </c>
      <c r="Q885" s="174">
        <f>ROUND(E885*P885,2)</f>
        <v>0</v>
      </c>
      <c r="R885" s="174" t="s">
        <v>1117</v>
      </c>
      <c r="S885" s="174" t="s">
        <v>150</v>
      </c>
      <c r="T885" s="175" t="s">
        <v>150</v>
      </c>
      <c r="U885" s="158">
        <v>0.24</v>
      </c>
      <c r="V885" s="158">
        <f>ROUND(E885*U885,2)</f>
        <v>1.38</v>
      </c>
      <c r="W885" s="158"/>
      <c r="X885" s="158" t="s">
        <v>142</v>
      </c>
      <c r="Y885" s="148"/>
      <c r="Z885" s="148"/>
      <c r="AA885" s="148"/>
      <c r="AB885" s="148"/>
      <c r="AC885" s="148"/>
      <c r="AD885" s="148"/>
      <c r="AE885" s="148"/>
      <c r="AF885" s="148"/>
      <c r="AG885" s="148" t="s">
        <v>143</v>
      </c>
      <c r="AH885" s="148"/>
      <c r="AI885" s="148"/>
      <c r="AJ885" s="148"/>
      <c r="AK885" s="148"/>
      <c r="AL885" s="148"/>
      <c r="AM885" s="148"/>
      <c r="AN885" s="148"/>
      <c r="AO885" s="148"/>
      <c r="AP885" s="148"/>
      <c r="AQ885" s="148"/>
      <c r="AR885" s="148"/>
      <c r="AS885" s="148"/>
      <c r="AT885" s="148"/>
      <c r="AU885" s="148"/>
      <c r="AV885" s="148"/>
      <c r="AW885" s="148"/>
      <c r="AX885" s="148"/>
      <c r="AY885" s="148"/>
      <c r="AZ885" s="148"/>
      <c r="BA885" s="148"/>
      <c r="BB885" s="148"/>
      <c r="BC885" s="148"/>
      <c r="BD885" s="148"/>
      <c r="BE885" s="148"/>
      <c r="BF885" s="148"/>
      <c r="BG885" s="148"/>
      <c r="BH885" s="148"/>
    </row>
    <row r="886" spans="1:60" outlineLevel="1" x14ac:dyDescent="0.2">
      <c r="A886" s="155"/>
      <c r="B886" s="156"/>
      <c r="C886" s="188" t="s">
        <v>1127</v>
      </c>
      <c r="D886" s="160"/>
      <c r="E886" s="161">
        <v>5.75</v>
      </c>
      <c r="F886" s="158"/>
      <c r="G886" s="158"/>
      <c r="H886" s="158"/>
      <c r="I886" s="158"/>
      <c r="J886" s="158"/>
      <c r="K886" s="158"/>
      <c r="L886" s="158"/>
      <c r="M886" s="158"/>
      <c r="N886" s="158"/>
      <c r="O886" s="158"/>
      <c r="P886" s="158"/>
      <c r="Q886" s="158"/>
      <c r="R886" s="158"/>
      <c r="S886" s="158"/>
      <c r="T886" s="158"/>
      <c r="U886" s="158"/>
      <c r="V886" s="158"/>
      <c r="W886" s="158"/>
      <c r="X886" s="158"/>
      <c r="Y886" s="148"/>
      <c r="Z886" s="148"/>
      <c r="AA886" s="148"/>
      <c r="AB886" s="148"/>
      <c r="AC886" s="148"/>
      <c r="AD886" s="148"/>
      <c r="AE886" s="148"/>
      <c r="AF886" s="148"/>
      <c r="AG886" s="148" t="s">
        <v>147</v>
      </c>
      <c r="AH886" s="148">
        <v>0</v>
      </c>
      <c r="AI886" s="148"/>
      <c r="AJ886" s="148"/>
      <c r="AK886" s="148"/>
      <c r="AL886" s="148"/>
      <c r="AM886" s="148"/>
      <c r="AN886" s="148"/>
      <c r="AO886" s="148"/>
      <c r="AP886" s="148"/>
      <c r="AQ886" s="148"/>
      <c r="AR886" s="148"/>
      <c r="AS886" s="148"/>
      <c r="AT886" s="148"/>
      <c r="AU886" s="148"/>
      <c r="AV886" s="148"/>
      <c r="AW886" s="148"/>
      <c r="AX886" s="148"/>
      <c r="AY886" s="148"/>
      <c r="AZ886" s="148"/>
      <c r="BA886" s="148"/>
      <c r="BB886" s="148"/>
      <c r="BC886" s="148"/>
      <c r="BD886" s="148"/>
      <c r="BE886" s="148"/>
      <c r="BF886" s="148"/>
      <c r="BG886" s="148"/>
      <c r="BH886" s="148"/>
    </row>
    <row r="887" spans="1:60" outlineLevel="1" x14ac:dyDescent="0.2">
      <c r="A887" s="169">
        <v>270</v>
      </c>
      <c r="B887" s="170" t="s">
        <v>1128</v>
      </c>
      <c r="C887" s="187" t="s">
        <v>1129</v>
      </c>
      <c r="D887" s="171" t="s">
        <v>249</v>
      </c>
      <c r="E887" s="172">
        <v>10.881</v>
      </c>
      <c r="F887" s="173"/>
      <c r="G887" s="174">
        <f>ROUND(E887*F887,2)</f>
        <v>0</v>
      </c>
      <c r="H887" s="173"/>
      <c r="I887" s="174">
        <f>ROUND(E887*H887,2)</f>
        <v>0</v>
      </c>
      <c r="J887" s="173"/>
      <c r="K887" s="174">
        <f>ROUND(E887*J887,2)</f>
        <v>0</v>
      </c>
      <c r="L887" s="174">
        <v>21</v>
      </c>
      <c r="M887" s="174">
        <f>G887*(1+L887/100)</f>
        <v>0</v>
      </c>
      <c r="N887" s="174">
        <v>0</v>
      </c>
      <c r="O887" s="174">
        <f>ROUND(E887*N887,2)</f>
        <v>0</v>
      </c>
      <c r="P887" s="174">
        <v>0</v>
      </c>
      <c r="Q887" s="174">
        <f>ROUND(E887*P887,2)</f>
        <v>0</v>
      </c>
      <c r="R887" s="174" t="s">
        <v>1117</v>
      </c>
      <c r="S887" s="174" t="s">
        <v>150</v>
      </c>
      <c r="T887" s="175" t="s">
        <v>150</v>
      </c>
      <c r="U887" s="158">
        <v>0.38</v>
      </c>
      <c r="V887" s="158">
        <f>ROUND(E887*U887,2)</f>
        <v>4.13</v>
      </c>
      <c r="W887" s="158"/>
      <c r="X887" s="158" t="s">
        <v>142</v>
      </c>
      <c r="Y887" s="148"/>
      <c r="Z887" s="148"/>
      <c r="AA887" s="148"/>
      <c r="AB887" s="148"/>
      <c r="AC887" s="148"/>
      <c r="AD887" s="148"/>
      <c r="AE887" s="148"/>
      <c r="AF887" s="148"/>
      <c r="AG887" s="148" t="s">
        <v>143</v>
      </c>
      <c r="AH887" s="148"/>
      <c r="AI887" s="148"/>
      <c r="AJ887" s="148"/>
      <c r="AK887" s="148"/>
      <c r="AL887" s="148"/>
      <c r="AM887" s="148"/>
      <c r="AN887" s="148"/>
      <c r="AO887" s="148"/>
      <c r="AP887" s="148"/>
      <c r="AQ887" s="148"/>
      <c r="AR887" s="148"/>
      <c r="AS887" s="148"/>
      <c r="AT887" s="148"/>
      <c r="AU887" s="148"/>
      <c r="AV887" s="148"/>
      <c r="AW887" s="148"/>
      <c r="AX887" s="148"/>
      <c r="AY887" s="148"/>
      <c r="AZ887" s="148"/>
      <c r="BA887" s="148"/>
      <c r="BB887" s="148"/>
      <c r="BC887" s="148"/>
      <c r="BD887" s="148"/>
      <c r="BE887" s="148"/>
      <c r="BF887" s="148"/>
      <c r="BG887" s="148"/>
      <c r="BH887" s="148"/>
    </row>
    <row r="888" spans="1:60" outlineLevel="1" x14ac:dyDescent="0.2">
      <c r="A888" s="155"/>
      <c r="B888" s="156"/>
      <c r="C888" s="188" t="s">
        <v>1130</v>
      </c>
      <c r="D888" s="160"/>
      <c r="E888" s="161">
        <v>10.881</v>
      </c>
      <c r="F888" s="158"/>
      <c r="G888" s="158"/>
      <c r="H888" s="158"/>
      <c r="I888" s="158"/>
      <c r="J888" s="158"/>
      <c r="K888" s="158"/>
      <c r="L888" s="158"/>
      <c r="M888" s="158"/>
      <c r="N888" s="158"/>
      <c r="O888" s="158"/>
      <c r="P888" s="158"/>
      <c r="Q888" s="158"/>
      <c r="R888" s="158"/>
      <c r="S888" s="158"/>
      <c r="T888" s="158"/>
      <c r="U888" s="158"/>
      <c r="V888" s="158"/>
      <c r="W888" s="158"/>
      <c r="X888" s="158"/>
      <c r="Y888" s="148"/>
      <c r="Z888" s="148"/>
      <c r="AA888" s="148"/>
      <c r="AB888" s="148"/>
      <c r="AC888" s="148"/>
      <c r="AD888" s="148"/>
      <c r="AE888" s="148"/>
      <c r="AF888" s="148"/>
      <c r="AG888" s="148" t="s">
        <v>147</v>
      </c>
      <c r="AH888" s="148">
        <v>0</v>
      </c>
      <c r="AI888" s="148"/>
      <c r="AJ888" s="148"/>
      <c r="AK888" s="148"/>
      <c r="AL888" s="148"/>
      <c r="AM888" s="148"/>
      <c r="AN888" s="148"/>
      <c r="AO888" s="148"/>
      <c r="AP888" s="148"/>
      <c r="AQ888" s="148"/>
      <c r="AR888" s="148"/>
      <c r="AS888" s="148"/>
      <c r="AT888" s="148"/>
      <c r="AU888" s="148"/>
      <c r="AV888" s="148"/>
      <c r="AW888" s="148"/>
      <c r="AX888" s="148"/>
      <c r="AY888" s="148"/>
      <c r="AZ888" s="148"/>
      <c r="BA888" s="148"/>
      <c r="BB888" s="148"/>
      <c r="BC888" s="148"/>
      <c r="BD888" s="148"/>
      <c r="BE888" s="148"/>
      <c r="BF888" s="148"/>
      <c r="BG888" s="148"/>
      <c r="BH888" s="148"/>
    </row>
    <row r="889" spans="1:60" outlineLevel="1" x14ac:dyDescent="0.2">
      <c r="A889" s="169">
        <v>271</v>
      </c>
      <c r="B889" s="170" t="s">
        <v>1131</v>
      </c>
      <c r="C889" s="187" t="s">
        <v>1132</v>
      </c>
      <c r="D889" s="171" t="s">
        <v>249</v>
      </c>
      <c r="E889" s="172">
        <v>15.211</v>
      </c>
      <c r="F889" s="173"/>
      <c r="G889" s="174">
        <f>ROUND(E889*F889,2)</f>
        <v>0</v>
      </c>
      <c r="H889" s="173"/>
      <c r="I889" s="174">
        <f>ROUND(E889*H889,2)</f>
        <v>0</v>
      </c>
      <c r="J889" s="173"/>
      <c r="K889" s="174">
        <f>ROUND(E889*J889,2)</f>
        <v>0</v>
      </c>
      <c r="L889" s="174">
        <v>21</v>
      </c>
      <c r="M889" s="174">
        <f>G889*(1+L889/100)</f>
        <v>0</v>
      </c>
      <c r="N889" s="174">
        <v>0</v>
      </c>
      <c r="O889" s="174">
        <f>ROUND(E889*N889,2)</f>
        <v>0</v>
      </c>
      <c r="P889" s="174">
        <v>0</v>
      </c>
      <c r="Q889" s="174">
        <f>ROUND(E889*P889,2)</f>
        <v>0</v>
      </c>
      <c r="R889" s="174" t="s">
        <v>1117</v>
      </c>
      <c r="S889" s="174" t="s">
        <v>150</v>
      </c>
      <c r="T889" s="175" t="s">
        <v>150</v>
      </c>
      <c r="U889" s="158">
        <v>0.15</v>
      </c>
      <c r="V889" s="158">
        <f>ROUND(E889*U889,2)</f>
        <v>2.2799999999999998</v>
      </c>
      <c r="W889" s="158"/>
      <c r="X889" s="158" t="s">
        <v>142</v>
      </c>
      <c r="Y889" s="148"/>
      <c r="Z889" s="148"/>
      <c r="AA889" s="148"/>
      <c r="AB889" s="148"/>
      <c r="AC889" s="148"/>
      <c r="AD889" s="148"/>
      <c r="AE889" s="148"/>
      <c r="AF889" s="148"/>
      <c r="AG889" s="148" t="s">
        <v>143</v>
      </c>
      <c r="AH889" s="148"/>
      <c r="AI889" s="148"/>
      <c r="AJ889" s="148"/>
      <c r="AK889" s="148"/>
      <c r="AL889" s="148"/>
      <c r="AM889" s="148"/>
      <c r="AN889" s="148"/>
      <c r="AO889" s="148"/>
      <c r="AP889" s="148"/>
      <c r="AQ889" s="148"/>
      <c r="AR889" s="148"/>
      <c r="AS889" s="148"/>
      <c r="AT889" s="148"/>
      <c r="AU889" s="148"/>
      <c r="AV889" s="148"/>
      <c r="AW889" s="148"/>
      <c r="AX889" s="148"/>
      <c r="AY889" s="148"/>
      <c r="AZ889" s="148"/>
      <c r="BA889" s="148"/>
      <c r="BB889" s="148"/>
      <c r="BC889" s="148"/>
      <c r="BD889" s="148"/>
      <c r="BE889" s="148"/>
      <c r="BF889" s="148"/>
      <c r="BG889" s="148"/>
      <c r="BH889" s="148"/>
    </row>
    <row r="890" spans="1:60" outlineLevel="1" x14ac:dyDescent="0.2">
      <c r="A890" s="155"/>
      <c r="B890" s="156"/>
      <c r="C890" s="188" t="s">
        <v>1133</v>
      </c>
      <c r="D890" s="160"/>
      <c r="E890" s="161">
        <v>15.211</v>
      </c>
      <c r="F890" s="158"/>
      <c r="G890" s="158"/>
      <c r="H890" s="158"/>
      <c r="I890" s="158"/>
      <c r="J890" s="158"/>
      <c r="K890" s="158"/>
      <c r="L890" s="158"/>
      <c r="M890" s="158"/>
      <c r="N890" s="158"/>
      <c r="O890" s="158"/>
      <c r="P890" s="158"/>
      <c r="Q890" s="158"/>
      <c r="R890" s="158"/>
      <c r="S890" s="158"/>
      <c r="T890" s="158"/>
      <c r="U890" s="158"/>
      <c r="V890" s="158"/>
      <c r="W890" s="158"/>
      <c r="X890" s="158"/>
      <c r="Y890" s="148"/>
      <c r="Z890" s="148"/>
      <c r="AA890" s="148"/>
      <c r="AB890" s="148"/>
      <c r="AC890" s="148"/>
      <c r="AD890" s="148"/>
      <c r="AE890" s="148"/>
      <c r="AF890" s="148"/>
      <c r="AG890" s="148" t="s">
        <v>147</v>
      </c>
      <c r="AH890" s="148">
        <v>0</v>
      </c>
      <c r="AI890" s="148"/>
      <c r="AJ890" s="148"/>
      <c r="AK890" s="148"/>
      <c r="AL890" s="148"/>
      <c r="AM890" s="148"/>
      <c r="AN890" s="148"/>
      <c r="AO890" s="148"/>
      <c r="AP890" s="148"/>
      <c r="AQ890" s="148"/>
      <c r="AR890" s="148"/>
      <c r="AS890" s="148"/>
      <c r="AT890" s="148"/>
      <c r="AU890" s="148"/>
      <c r="AV890" s="148"/>
      <c r="AW890" s="148"/>
      <c r="AX890" s="148"/>
      <c r="AY890" s="148"/>
      <c r="AZ890" s="148"/>
      <c r="BA890" s="148"/>
      <c r="BB890" s="148"/>
      <c r="BC890" s="148"/>
      <c r="BD890" s="148"/>
      <c r="BE890" s="148"/>
      <c r="BF890" s="148"/>
      <c r="BG890" s="148"/>
      <c r="BH890" s="148"/>
    </row>
    <row r="891" spans="1:60" ht="22.5" outlineLevel="1" x14ac:dyDescent="0.2">
      <c r="A891" s="169">
        <v>272</v>
      </c>
      <c r="B891" s="170" t="s">
        <v>1134</v>
      </c>
      <c r="C891" s="187" t="s">
        <v>1135</v>
      </c>
      <c r="D891" s="171" t="s">
        <v>172</v>
      </c>
      <c r="E891" s="172">
        <v>8.57</v>
      </c>
      <c r="F891" s="173"/>
      <c r="G891" s="174">
        <f>ROUND(E891*F891,2)</f>
        <v>0</v>
      </c>
      <c r="H891" s="173"/>
      <c r="I891" s="174">
        <f>ROUND(E891*H891,2)</f>
        <v>0</v>
      </c>
      <c r="J891" s="173"/>
      <c r="K891" s="174">
        <f>ROUND(E891*J891,2)</f>
        <v>0</v>
      </c>
      <c r="L891" s="174">
        <v>21</v>
      </c>
      <c r="M891" s="174">
        <f>G891*(1+L891/100)</f>
        <v>0</v>
      </c>
      <c r="N891" s="174">
        <v>2.31E-3</v>
      </c>
      <c r="O891" s="174">
        <f>ROUND(E891*N891,2)</f>
        <v>0.02</v>
      </c>
      <c r="P891" s="174">
        <v>0</v>
      </c>
      <c r="Q891" s="174">
        <f>ROUND(E891*P891,2)</f>
        <v>0</v>
      </c>
      <c r="R891" s="174" t="s">
        <v>1117</v>
      </c>
      <c r="S891" s="174" t="s">
        <v>150</v>
      </c>
      <c r="T891" s="175" t="s">
        <v>150</v>
      </c>
      <c r="U891" s="158">
        <v>0.97</v>
      </c>
      <c r="V891" s="158">
        <f>ROUND(E891*U891,2)</f>
        <v>8.31</v>
      </c>
      <c r="W891" s="158"/>
      <c r="X891" s="158" t="s">
        <v>142</v>
      </c>
      <c r="Y891" s="148"/>
      <c r="Z891" s="148"/>
      <c r="AA891" s="148"/>
      <c r="AB891" s="148"/>
      <c r="AC891" s="148"/>
      <c r="AD891" s="148"/>
      <c r="AE891" s="148"/>
      <c r="AF891" s="148"/>
      <c r="AG891" s="148" t="s">
        <v>143</v>
      </c>
      <c r="AH891" s="148"/>
      <c r="AI891" s="148"/>
      <c r="AJ891" s="148"/>
      <c r="AK891" s="148"/>
      <c r="AL891" s="148"/>
      <c r="AM891" s="148"/>
      <c r="AN891" s="148"/>
      <c r="AO891" s="148"/>
      <c r="AP891" s="148"/>
      <c r="AQ891" s="148"/>
      <c r="AR891" s="148"/>
      <c r="AS891" s="148"/>
      <c r="AT891" s="148"/>
      <c r="AU891" s="148"/>
      <c r="AV891" s="148"/>
      <c r="AW891" s="148"/>
      <c r="AX891" s="148"/>
      <c r="AY891" s="148"/>
      <c r="AZ891" s="148"/>
      <c r="BA891" s="148"/>
      <c r="BB891" s="148"/>
      <c r="BC891" s="148"/>
      <c r="BD891" s="148"/>
      <c r="BE891" s="148"/>
      <c r="BF891" s="148"/>
      <c r="BG891" s="148"/>
      <c r="BH891" s="148"/>
    </row>
    <row r="892" spans="1:60" outlineLevel="1" x14ac:dyDescent="0.2">
      <c r="A892" s="155"/>
      <c r="B892" s="156"/>
      <c r="C892" s="188" t="s">
        <v>1119</v>
      </c>
      <c r="D892" s="160"/>
      <c r="E892" s="161">
        <v>8.57</v>
      </c>
      <c r="F892" s="158"/>
      <c r="G892" s="158"/>
      <c r="H892" s="158"/>
      <c r="I892" s="158"/>
      <c r="J892" s="158"/>
      <c r="K892" s="158"/>
      <c r="L892" s="158"/>
      <c r="M892" s="158"/>
      <c r="N892" s="158"/>
      <c r="O892" s="158"/>
      <c r="P892" s="158"/>
      <c r="Q892" s="158"/>
      <c r="R892" s="158"/>
      <c r="S892" s="158"/>
      <c r="T892" s="158"/>
      <c r="U892" s="158"/>
      <c r="V892" s="158"/>
      <c r="W892" s="158"/>
      <c r="X892" s="158"/>
      <c r="Y892" s="148"/>
      <c r="Z892" s="148"/>
      <c r="AA892" s="148"/>
      <c r="AB892" s="148"/>
      <c r="AC892" s="148"/>
      <c r="AD892" s="148"/>
      <c r="AE892" s="148"/>
      <c r="AF892" s="148"/>
      <c r="AG892" s="148" t="s">
        <v>147</v>
      </c>
      <c r="AH892" s="148">
        <v>0</v>
      </c>
      <c r="AI892" s="148"/>
      <c r="AJ892" s="148"/>
      <c r="AK892" s="148"/>
      <c r="AL892" s="148"/>
      <c r="AM892" s="148"/>
      <c r="AN892" s="148"/>
      <c r="AO892" s="148"/>
      <c r="AP892" s="148"/>
      <c r="AQ892" s="148"/>
      <c r="AR892" s="148"/>
      <c r="AS892" s="148"/>
      <c r="AT892" s="148"/>
      <c r="AU892" s="148"/>
      <c r="AV892" s="148"/>
      <c r="AW892" s="148"/>
      <c r="AX892" s="148"/>
      <c r="AY892" s="148"/>
      <c r="AZ892" s="148"/>
      <c r="BA892" s="148"/>
      <c r="BB892" s="148"/>
      <c r="BC892" s="148"/>
      <c r="BD892" s="148"/>
      <c r="BE892" s="148"/>
      <c r="BF892" s="148"/>
      <c r="BG892" s="148"/>
      <c r="BH892" s="148"/>
    </row>
    <row r="893" spans="1:60" ht="22.5" outlineLevel="1" x14ac:dyDescent="0.2">
      <c r="A893" s="169">
        <v>273</v>
      </c>
      <c r="B893" s="170" t="s">
        <v>1136</v>
      </c>
      <c r="C893" s="187" t="s">
        <v>1137</v>
      </c>
      <c r="D893" s="171" t="s">
        <v>172</v>
      </c>
      <c r="E893" s="172">
        <v>11.7</v>
      </c>
      <c r="F893" s="173"/>
      <c r="G893" s="174">
        <f>ROUND(E893*F893,2)</f>
        <v>0</v>
      </c>
      <c r="H893" s="173"/>
      <c r="I893" s="174">
        <f>ROUND(E893*H893,2)</f>
        <v>0</v>
      </c>
      <c r="J893" s="173"/>
      <c r="K893" s="174">
        <f>ROUND(E893*J893,2)</f>
        <v>0</v>
      </c>
      <c r="L893" s="174">
        <v>21</v>
      </c>
      <c r="M893" s="174">
        <f>G893*(1+L893/100)</f>
        <v>0</v>
      </c>
      <c r="N893" s="174">
        <v>0</v>
      </c>
      <c r="O893" s="174">
        <f>ROUND(E893*N893,2)</f>
        <v>0</v>
      </c>
      <c r="P893" s="174">
        <v>0</v>
      </c>
      <c r="Q893" s="174">
        <f>ROUND(E893*P893,2)</f>
        <v>0</v>
      </c>
      <c r="R893" s="174" t="s">
        <v>1117</v>
      </c>
      <c r="S893" s="174" t="s">
        <v>150</v>
      </c>
      <c r="T893" s="175" t="s">
        <v>150</v>
      </c>
      <c r="U893" s="158">
        <v>0.97</v>
      </c>
      <c r="V893" s="158">
        <f>ROUND(E893*U893,2)</f>
        <v>11.35</v>
      </c>
      <c r="W893" s="158"/>
      <c r="X893" s="158" t="s">
        <v>142</v>
      </c>
      <c r="Y893" s="148"/>
      <c r="Z893" s="148"/>
      <c r="AA893" s="148"/>
      <c r="AB893" s="148"/>
      <c r="AC893" s="148"/>
      <c r="AD893" s="148"/>
      <c r="AE893" s="148"/>
      <c r="AF893" s="148"/>
      <c r="AG893" s="148" t="s">
        <v>143</v>
      </c>
      <c r="AH893" s="148"/>
      <c r="AI893" s="148"/>
      <c r="AJ893" s="148"/>
      <c r="AK893" s="148"/>
      <c r="AL893" s="148"/>
      <c r="AM893" s="148"/>
      <c r="AN893" s="148"/>
      <c r="AO893" s="148"/>
      <c r="AP893" s="148"/>
      <c r="AQ893" s="148"/>
      <c r="AR893" s="148"/>
      <c r="AS893" s="148"/>
      <c r="AT893" s="148"/>
      <c r="AU893" s="148"/>
      <c r="AV893" s="148"/>
      <c r="AW893" s="148"/>
      <c r="AX893" s="148"/>
      <c r="AY893" s="148"/>
      <c r="AZ893" s="148"/>
      <c r="BA893" s="148"/>
      <c r="BB893" s="148"/>
      <c r="BC893" s="148"/>
      <c r="BD893" s="148"/>
      <c r="BE893" s="148"/>
      <c r="BF893" s="148"/>
      <c r="BG893" s="148"/>
      <c r="BH893" s="148"/>
    </row>
    <row r="894" spans="1:60" outlineLevel="1" x14ac:dyDescent="0.2">
      <c r="A894" s="155"/>
      <c r="B894" s="156"/>
      <c r="C894" s="188" t="s">
        <v>1138</v>
      </c>
      <c r="D894" s="160"/>
      <c r="E894" s="161">
        <v>11.7</v>
      </c>
      <c r="F894" s="158"/>
      <c r="G894" s="158"/>
      <c r="H894" s="158"/>
      <c r="I894" s="158"/>
      <c r="J894" s="158"/>
      <c r="K894" s="158"/>
      <c r="L894" s="158"/>
      <c r="M894" s="158"/>
      <c r="N894" s="158"/>
      <c r="O894" s="158"/>
      <c r="P894" s="158"/>
      <c r="Q894" s="158"/>
      <c r="R894" s="158"/>
      <c r="S894" s="158"/>
      <c r="T894" s="158"/>
      <c r="U894" s="158"/>
      <c r="V894" s="158"/>
      <c r="W894" s="158"/>
      <c r="X894" s="158"/>
      <c r="Y894" s="148"/>
      <c r="Z894" s="148"/>
      <c r="AA894" s="148"/>
      <c r="AB894" s="148"/>
      <c r="AC894" s="148"/>
      <c r="AD894" s="148"/>
      <c r="AE894" s="148"/>
      <c r="AF894" s="148"/>
      <c r="AG894" s="148" t="s">
        <v>147</v>
      </c>
      <c r="AH894" s="148">
        <v>0</v>
      </c>
      <c r="AI894" s="148"/>
      <c r="AJ894" s="148"/>
      <c r="AK894" s="148"/>
      <c r="AL894" s="148"/>
      <c r="AM894" s="148"/>
      <c r="AN894" s="148"/>
      <c r="AO894" s="148"/>
      <c r="AP894" s="148"/>
      <c r="AQ894" s="148"/>
      <c r="AR894" s="148"/>
      <c r="AS894" s="148"/>
      <c r="AT894" s="148"/>
      <c r="AU894" s="148"/>
      <c r="AV894" s="148"/>
      <c r="AW894" s="148"/>
      <c r="AX894" s="148"/>
      <c r="AY894" s="148"/>
      <c r="AZ894" s="148"/>
      <c r="BA894" s="148"/>
      <c r="BB894" s="148"/>
      <c r="BC894" s="148"/>
      <c r="BD894" s="148"/>
      <c r="BE894" s="148"/>
      <c r="BF894" s="148"/>
      <c r="BG894" s="148"/>
      <c r="BH894" s="148"/>
    </row>
    <row r="895" spans="1:60" ht="22.5" outlineLevel="1" x14ac:dyDescent="0.2">
      <c r="A895" s="169">
        <v>274</v>
      </c>
      <c r="B895" s="170" t="s">
        <v>1139</v>
      </c>
      <c r="C895" s="187" t="s">
        <v>1140</v>
      </c>
      <c r="D895" s="171" t="s">
        <v>172</v>
      </c>
      <c r="E895" s="172">
        <v>2.016</v>
      </c>
      <c r="F895" s="173"/>
      <c r="G895" s="174">
        <f>ROUND(E895*F895,2)</f>
        <v>0</v>
      </c>
      <c r="H895" s="173"/>
      <c r="I895" s="174">
        <f>ROUND(E895*H895,2)</f>
        <v>0</v>
      </c>
      <c r="J895" s="173"/>
      <c r="K895" s="174">
        <f>ROUND(E895*J895,2)</f>
        <v>0</v>
      </c>
      <c r="L895" s="174">
        <v>21</v>
      </c>
      <c r="M895" s="174">
        <f>G895*(1+L895/100)</f>
        <v>0</v>
      </c>
      <c r="N895" s="174">
        <v>3.7299999999999998E-3</v>
      </c>
      <c r="O895" s="174">
        <f>ROUND(E895*N895,2)</f>
        <v>0.01</v>
      </c>
      <c r="P895" s="174">
        <v>0</v>
      </c>
      <c r="Q895" s="174">
        <f>ROUND(E895*P895,2)</f>
        <v>0</v>
      </c>
      <c r="R895" s="174" t="s">
        <v>1117</v>
      </c>
      <c r="S895" s="174" t="s">
        <v>150</v>
      </c>
      <c r="T895" s="175" t="s">
        <v>150</v>
      </c>
      <c r="U895" s="158">
        <v>0.98</v>
      </c>
      <c r="V895" s="158">
        <f>ROUND(E895*U895,2)</f>
        <v>1.98</v>
      </c>
      <c r="W895" s="158"/>
      <c r="X895" s="158" t="s">
        <v>142</v>
      </c>
      <c r="Y895" s="148"/>
      <c r="Z895" s="148"/>
      <c r="AA895" s="148"/>
      <c r="AB895" s="148"/>
      <c r="AC895" s="148"/>
      <c r="AD895" s="148"/>
      <c r="AE895" s="148"/>
      <c r="AF895" s="148"/>
      <c r="AG895" s="148" t="s">
        <v>143</v>
      </c>
      <c r="AH895" s="148"/>
      <c r="AI895" s="148"/>
      <c r="AJ895" s="148"/>
      <c r="AK895" s="148"/>
      <c r="AL895" s="148"/>
      <c r="AM895" s="148"/>
      <c r="AN895" s="148"/>
      <c r="AO895" s="148"/>
      <c r="AP895" s="148"/>
      <c r="AQ895" s="148"/>
      <c r="AR895" s="148"/>
      <c r="AS895" s="148"/>
      <c r="AT895" s="148"/>
      <c r="AU895" s="148"/>
      <c r="AV895" s="148"/>
      <c r="AW895" s="148"/>
      <c r="AX895" s="148"/>
      <c r="AY895" s="148"/>
      <c r="AZ895" s="148"/>
      <c r="BA895" s="148"/>
      <c r="BB895" s="148"/>
      <c r="BC895" s="148"/>
      <c r="BD895" s="148"/>
      <c r="BE895" s="148"/>
      <c r="BF895" s="148"/>
      <c r="BG895" s="148"/>
      <c r="BH895" s="148"/>
    </row>
    <row r="896" spans="1:60" outlineLevel="1" x14ac:dyDescent="0.2">
      <c r="A896" s="155"/>
      <c r="B896" s="156"/>
      <c r="C896" s="188" t="s">
        <v>1141</v>
      </c>
      <c r="D896" s="160"/>
      <c r="E896" s="161">
        <v>2.016</v>
      </c>
      <c r="F896" s="158"/>
      <c r="G896" s="158"/>
      <c r="H896" s="158"/>
      <c r="I896" s="158"/>
      <c r="J896" s="158"/>
      <c r="K896" s="158"/>
      <c r="L896" s="158"/>
      <c r="M896" s="158"/>
      <c r="N896" s="158"/>
      <c r="O896" s="158"/>
      <c r="P896" s="158"/>
      <c r="Q896" s="158"/>
      <c r="R896" s="158"/>
      <c r="S896" s="158"/>
      <c r="T896" s="158"/>
      <c r="U896" s="158"/>
      <c r="V896" s="158"/>
      <c r="W896" s="158"/>
      <c r="X896" s="158"/>
      <c r="Y896" s="148"/>
      <c r="Z896" s="148"/>
      <c r="AA896" s="148"/>
      <c r="AB896" s="148"/>
      <c r="AC896" s="148"/>
      <c r="AD896" s="148"/>
      <c r="AE896" s="148"/>
      <c r="AF896" s="148"/>
      <c r="AG896" s="148" t="s">
        <v>147</v>
      </c>
      <c r="AH896" s="148">
        <v>0</v>
      </c>
      <c r="AI896" s="148"/>
      <c r="AJ896" s="148"/>
      <c r="AK896" s="148"/>
      <c r="AL896" s="148"/>
      <c r="AM896" s="148"/>
      <c r="AN896" s="148"/>
      <c r="AO896" s="148"/>
      <c r="AP896" s="148"/>
      <c r="AQ896" s="148"/>
      <c r="AR896" s="148"/>
      <c r="AS896" s="148"/>
      <c r="AT896" s="148"/>
      <c r="AU896" s="148"/>
      <c r="AV896" s="148"/>
      <c r="AW896" s="148"/>
      <c r="AX896" s="148"/>
      <c r="AY896" s="148"/>
      <c r="AZ896" s="148"/>
      <c r="BA896" s="148"/>
      <c r="BB896" s="148"/>
      <c r="BC896" s="148"/>
      <c r="BD896" s="148"/>
      <c r="BE896" s="148"/>
      <c r="BF896" s="148"/>
      <c r="BG896" s="148"/>
      <c r="BH896" s="148"/>
    </row>
    <row r="897" spans="1:60" outlineLevel="1" x14ac:dyDescent="0.2">
      <c r="A897" s="169">
        <v>275</v>
      </c>
      <c r="B897" s="170" t="s">
        <v>1142</v>
      </c>
      <c r="C897" s="187" t="s">
        <v>1143</v>
      </c>
      <c r="D897" s="171" t="s">
        <v>249</v>
      </c>
      <c r="E897" s="172">
        <v>15.211</v>
      </c>
      <c r="F897" s="173"/>
      <c r="G897" s="174">
        <f>ROUND(E897*F897,2)</f>
        <v>0</v>
      </c>
      <c r="H897" s="173"/>
      <c r="I897" s="174">
        <f>ROUND(E897*H897,2)</f>
        <v>0</v>
      </c>
      <c r="J897" s="173"/>
      <c r="K897" s="174">
        <f>ROUND(E897*J897,2)</f>
        <v>0</v>
      </c>
      <c r="L897" s="174">
        <v>21</v>
      </c>
      <c r="M897" s="174">
        <f>G897*(1+L897/100)</f>
        <v>0</v>
      </c>
      <c r="N897" s="174">
        <v>4.0000000000000003E-5</v>
      </c>
      <c r="O897" s="174">
        <f>ROUND(E897*N897,2)</f>
        <v>0</v>
      </c>
      <c r="P897" s="174">
        <v>0</v>
      </c>
      <c r="Q897" s="174">
        <f>ROUND(E897*P897,2)</f>
        <v>0</v>
      </c>
      <c r="R897" s="174" t="s">
        <v>1117</v>
      </c>
      <c r="S897" s="174" t="s">
        <v>150</v>
      </c>
      <c r="T897" s="175" t="s">
        <v>150</v>
      </c>
      <c r="U897" s="158">
        <v>7.0000000000000007E-2</v>
      </c>
      <c r="V897" s="158">
        <f>ROUND(E897*U897,2)</f>
        <v>1.06</v>
      </c>
      <c r="W897" s="158"/>
      <c r="X897" s="158" t="s">
        <v>142</v>
      </c>
      <c r="Y897" s="148"/>
      <c r="Z897" s="148"/>
      <c r="AA897" s="148"/>
      <c r="AB897" s="148"/>
      <c r="AC897" s="148"/>
      <c r="AD897" s="148"/>
      <c r="AE897" s="148"/>
      <c r="AF897" s="148"/>
      <c r="AG897" s="148" t="s">
        <v>143</v>
      </c>
      <c r="AH897" s="148"/>
      <c r="AI897" s="148"/>
      <c r="AJ897" s="148"/>
      <c r="AK897" s="148"/>
      <c r="AL897" s="148"/>
      <c r="AM897" s="148"/>
      <c r="AN897" s="148"/>
      <c r="AO897" s="148"/>
      <c r="AP897" s="148"/>
      <c r="AQ897" s="148"/>
      <c r="AR897" s="148"/>
      <c r="AS897" s="148"/>
      <c r="AT897" s="148"/>
      <c r="AU897" s="148"/>
      <c r="AV897" s="148"/>
      <c r="AW897" s="148"/>
      <c r="AX897" s="148"/>
      <c r="AY897" s="148"/>
      <c r="AZ897" s="148"/>
      <c r="BA897" s="148"/>
      <c r="BB897" s="148"/>
      <c r="BC897" s="148"/>
      <c r="BD897" s="148"/>
      <c r="BE897" s="148"/>
      <c r="BF897" s="148"/>
      <c r="BG897" s="148"/>
      <c r="BH897" s="148"/>
    </row>
    <row r="898" spans="1:60" outlineLevel="1" x14ac:dyDescent="0.2">
      <c r="A898" s="155"/>
      <c r="B898" s="156"/>
      <c r="C898" s="251" t="s">
        <v>1144</v>
      </c>
      <c r="D898" s="252"/>
      <c r="E898" s="252"/>
      <c r="F898" s="252"/>
      <c r="G898" s="252"/>
      <c r="H898" s="158"/>
      <c r="I898" s="158"/>
      <c r="J898" s="158"/>
      <c r="K898" s="158"/>
      <c r="L898" s="158"/>
      <c r="M898" s="158"/>
      <c r="N898" s="158"/>
      <c r="O898" s="158"/>
      <c r="P898" s="158"/>
      <c r="Q898" s="158"/>
      <c r="R898" s="158"/>
      <c r="S898" s="158"/>
      <c r="T898" s="158"/>
      <c r="U898" s="158"/>
      <c r="V898" s="158"/>
      <c r="W898" s="158"/>
      <c r="X898" s="158"/>
      <c r="Y898" s="148"/>
      <c r="Z898" s="148"/>
      <c r="AA898" s="148"/>
      <c r="AB898" s="148"/>
      <c r="AC898" s="148"/>
      <c r="AD898" s="148"/>
      <c r="AE898" s="148"/>
      <c r="AF898" s="148"/>
      <c r="AG898" s="148" t="s">
        <v>179</v>
      </c>
      <c r="AH898" s="148"/>
      <c r="AI898" s="148"/>
      <c r="AJ898" s="148"/>
      <c r="AK898" s="148"/>
      <c r="AL898" s="148"/>
      <c r="AM898" s="148"/>
      <c r="AN898" s="148"/>
      <c r="AO898" s="148"/>
      <c r="AP898" s="148"/>
      <c r="AQ898" s="148"/>
      <c r="AR898" s="148"/>
      <c r="AS898" s="148"/>
      <c r="AT898" s="148"/>
      <c r="AU898" s="148"/>
      <c r="AV898" s="148"/>
      <c r="AW898" s="148"/>
      <c r="AX898" s="148"/>
      <c r="AY898" s="148"/>
      <c r="AZ898" s="148"/>
      <c r="BA898" s="148"/>
      <c r="BB898" s="148"/>
      <c r="BC898" s="148"/>
      <c r="BD898" s="148"/>
      <c r="BE898" s="148"/>
      <c r="BF898" s="148"/>
      <c r="BG898" s="148"/>
      <c r="BH898" s="148"/>
    </row>
    <row r="899" spans="1:60" outlineLevel="1" x14ac:dyDescent="0.2">
      <c r="A899" s="155"/>
      <c r="B899" s="156"/>
      <c r="C899" s="188" t="s">
        <v>1133</v>
      </c>
      <c r="D899" s="160"/>
      <c r="E899" s="161">
        <v>15.211</v>
      </c>
      <c r="F899" s="158"/>
      <c r="G899" s="158"/>
      <c r="H899" s="158"/>
      <c r="I899" s="158"/>
      <c r="J899" s="158"/>
      <c r="K899" s="158"/>
      <c r="L899" s="158"/>
      <c r="M899" s="158"/>
      <c r="N899" s="158"/>
      <c r="O899" s="158"/>
      <c r="P899" s="158"/>
      <c r="Q899" s="158"/>
      <c r="R899" s="158"/>
      <c r="S899" s="158"/>
      <c r="T899" s="158"/>
      <c r="U899" s="158"/>
      <c r="V899" s="158"/>
      <c r="W899" s="158"/>
      <c r="X899" s="158"/>
      <c r="Y899" s="148"/>
      <c r="Z899" s="148"/>
      <c r="AA899" s="148"/>
      <c r="AB899" s="148"/>
      <c r="AC899" s="148"/>
      <c r="AD899" s="148"/>
      <c r="AE899" s="148"/>
      <c r="AF899" s="148"/>
      <c r="AG899" s="148" t="s">
        <v>147</v>
      </c>
      <c r="AH899" s="148">
        <v>0</v>
      </c>
      <c r="AI899" s="148"/>
      <c r="AJ899" s="148"/>
      <c r="AK899" s="148"/>
      <c r="AL899" s="148"/>
      <c r="AM899" s="148"/>
      <c r="AN899" s="148"/>
      <c r="AO899" s="148"/>
      <c r="AP899" s="148"/>
      <c r="AQ899" s="148"/>
      <c r="AR899" s="148"/>
      <c r="AS899" s="148"/>
      <c r="AT899" s="148"/>
      <c r="AU899" s="148"/>
      <c r="AV899" s="148"/>
      <c r="AW899" s="148"/>
      <c r="AX899" s="148"/>
      <c r="AY899" s="148"/>
      <c r="AZ899" s="148"/>
      <c r="BA899" s="148"/>
      <c r="BB899" s="148"/>
      <c r="BC899" s="148"/>
      <c r="BD899" s="148"/>
      <c r="BE899" s="148"/>
      <c r="BF899" s="148"/>
      <c r="BG899" s="148"/>
      <c r="BH899" s="148"/>
    </row>
    <row r="900" spans="1:60" outlineLevel="1" x14ac:dyDescent="0.2">
      <c r="A900" s="169">
        <v>276</v>
      </c>
      <c r="B900" s="170" t="s">
        <v>1145</v>
      </c>
      <c r="C900" s="187" t="s">
        <v>1146</v>
      </c>
      <c r="D900" s="171" t="s">
        <v>172</v>
      </c>
      <c r="E900" s="172">
        <v>223.81</v>
      </c>
      <c r="F900" s="173"/>
      <c r="G900" s="174">
        <f>ROUND(E900*F900,2)</f>
        <v>0</v>
      </c>
      <c r="H900" s="173"/>
      <c r="I900" s="174">
        <f>ROUND(E900*H900,2)</f>
        <v>0</v>
      </c>
      <c r="J900" s="173"/>
      <c r="K900" s="174">
        <f>ROUND(E900*J900,2)</f>
        <v>0</v>
      </c>
      <c r="L900" s="174">
        <v>21</v>
      </c>
      <c r="M900" s="174">
        <f>G900*(1+L900/100)</f>
        <v>0</v>
      </c>
      <c r="N900" s="174">
        <v>0</v>
      </c>
      <c r="O900" s="174">
        <f>ROUND(E900*N900,2)</f>
        <v>0</v>
      </c>
      <c r="P900" s="174">
        <v>0</v>
      </c>
      <c r="Q900" s="174">
        <f>ROUND(E900*P900,2)</f>
        <v>0</v>
      </c>
      <c r="R900" s="174"/>
      <c r="S900" s="174" t="s">
        <v>259</v>
      </c>
      <c r="T900" s="175" t="s">
        <v>150</v>
      </c>
      <c r="U900" s="158">
        <v>0.05</v>
      </c>
      <c r="V900" s="158">
        <f>ROUND(E900*U900,2)</f>
        <v>11.19</v>
      </c>
      <c r="W900" s="158"/>
      <c r="X900" s="158" t="s">
        <v>142</v>
      </c>
      <c r="Y900" s="148"/>
      <c r="Z900" s="148"/>
      <c r="AA900" s="148"/>
      <c r="AB900" s="148"/>
      <c r="AC900" s="148"/>
      <c r="AD900" s="148"/>
      <c r="AE900" s="148"/>
      <c r="AF900" s="148"/>
      <c r="AG900" s="148" t="s">
        <v>143</v>
      </c>
      <c r="AH900" s="148"/>
      <c r="AI900" s="148"/>
      <c r="AJ900" s="148"/>
      <c r="AK900" s="148"/>
      <c r="AL900" s="148"/>
      <c r="AM900" s="148"/>
      <c r="AN900" s="148"/>
      <c r="AO900" s="148"/>
      <c r="AP900" s="148"/>
      <c r="AQ900" s="148"/>
      <c r="AR900" s="148"/>
      <c r="AS900" s="148"/>
      <c r="AT900" s="148"/>
      <c r="AU900" s="148"/>
      <c r="AV900" s="148"/>
      <c r="AW900" s="148"/>
      <c r="AX900" s="148"/>
      <c r="AY900" s="148"/>
      <c r="AZ900" s="148"/>
      <c r="BA900" s="148"/>
      <c r="BB900" s="148"/>
      <c r="BC900" s="148"/>
      <c r="BD900" s="148"/>
      <c r="BE900" s="148"/>
      <c r="BF900" s="148"/>
      <c r="BG900" s="148"/>
      <c r="BH900" s="148"/>
    </row>
    <row r="901" spans="1:60" outlineLevel="1" x14ac:dyDescent="0.2">
      <c r="A901" s="155"/>
      <c r="B901" s="156"/>
      <c r="C901" s="188" t="s">
        <v>465</v>
      </c>
      <c r="D901" s="160"/>
      <c r="E901" s="161">
        <v>11.7</v>
      </c>
      <c r="F901" s="158"/>
      <c r="G901" s="158"/>
      <c r="H901" s="158"/>
      <c r="I901" s="158"/>
      <c r="J901" s="158"/>
      <c r="K901" s="158"/>
      <c r="L901" s="158"/>
      <c r="M901" s="158"/>
      <c r="N901" s="158"/>
      <c r="O901" s="158"/>
      <c r="P901" s="158"/>
      <c r="Q901" s="158"/>
      <c r="R901" s="158"/>
      <c r="S901" s="158"/>
      <c r="T901" s="158"/>
      <c r="U901" s="158"/>
      <c r="V901" s="158"/>
      <c r="W901" s="158"/>
      <c r="X901" s="158"/>
      <c r="Y901" s="148"/>
      <c r="Z901" s="148"/>
      <c r="AA901" s="148"/>
      <c r="AB901" s="148"/>
      <c r="AC901" s="148"/>
      <c r="AD901" s="148"/>
      <c r="AE901" s="148"/>
      <c r="AF901" s="148"/>
      <c r="AG901" s="148" t="s">
        <v>147</v>
      </c>
      <c r="AH901" s="148">
        <v>0</v>
      </c>
      <c r="AI901" s="148"/>
      <c r="AJ901" s="148"/>
      <c r="AK901" s="148"/>
      <c r="AL901" s="148"/>
      <c r="AM901" s="148"/>
      <c r="AN901" s="148"/>
      <c r="AO901" s="148"/>
      <c r="AP901" s="148"/>
      <c r="AQ901" s="148"/>
      <c r="AR901" s="148"/>
      <c r="AS901" s="148"/>
      <c r="AT901" s="148"/>
      <c r="AU901" s="148"/>
      <c r="AV901" s="148"/>
      <c r="AW901" s="148"/>
      <c r="AX901" s="148"/>
      <c r="AY901" s="148"/>
      <c r="AZ901" s="148"/>
      <c r="BA901" s="148"/>
      <c r="BB901" s="148"/>
      <c r="BC901" s="148"/>
      <c r="BD901" s="148"/>
      <c r="BE901" s="148"/>
      <c r="BF901" s="148"/>
      <c r="BG901" s="148"/>
      <c r="BH901" s="148"/>
    </row>
    <row r="902" spans="1:60" outlineLevel="1" x14ac:dyDescent="0.2">
      <c r="A902" s="155"/>
      <c r="B902" s="156"/>
      <c r="C902" s="188" t="s">
        <v>1147</v>
      </c>
      <c r="D902" s="160"/>
      <c r="E902" s="161">
        <v>17.14</v>
      </c>
      <c r="F902" s="158"/>
      <c r="G902" s="158"/>
      <c r="H902" s="158"/>
      <c r="I902" s="158"/>
      <c r="J902" s="158"/>
      <c r="K902" s="158"/>
      <c r="L902" s="158"/>
      <c r="M902" s="158"/>
      <c r="N902" s="158"/>
      <c r="O902" s="158"/>
      <c r="P902" s="158"/>
      <c r="Q902" s="158"/>
      <c r="R902" s="158"/>
      <c r="S902" s="158"/>
      <c r="T902" s="158"/>
      <c r="U902" s="158"/>
      <c r="V902" s="158"/>
      <c r="W902" s="158"/>
      <c r="X902" s="158"/>
      <c r="Y902" s="148"/>
      <c r="Z902" s="148"/>
      <c r="AA902" s="148"/>
      <c r="AB902" s="148"/>
      <c r="AC902" s="148"/>
      <c r="AD902" s="148"/>
      <c r="AE902" s="148"/>
      <c r="AF902" s="148"/>
      <c r="AG902" s="148" t="s">
        <v>147</v>
      </c>
      <c r="AH902" s="148">
        <v>0</v>
      </c>
      <c r="AI902" s="148"/>
      <c r="AJ902" s="148"/>
      <c r="AK902" s="148"/>
      <c r="AL902" s="148"/>
      <c r="AM902" s="148"/>
      <c r="AN902" s="148"/>
      <c r="AO902" s="148"/>
      <c r="AP902" s="148"/>
      <c r="AQ902" s="148"/>
      <c r="AR902" s="148"/>
      <c r="AS902" s="148"/>
      <c r="AT902" s="148"/>
      <c r="AU902" s="148"/>
      <c r="AV902" s="148"/>
      <c r="AW902" s="148"/>
      <c r="AX902" s="148"/>
      <c r="AY902" s="148"/>
      <c r="AZ902" s="148"/>
      <c r="BA902" s="148"/>
      <c r="BB902" s="148"/>
      <c r="BC902" s="148"/>
      <c r="BD902" s="148"/>
      <c r="BE902" s="148"/>
      <c r="BF902" s="148"/>
      <c r="BG902" s="148"/>
      <c r="BH902" s="148"/>
    </row>
    <row r="903" spans="1:60" outlineLevel="1" x14ac:dyDescent="0.2">
      <c r="A903" s="155"/>
      <c r="B903" s="156"/>
      <c r="C903" s="188" t="s">
        <v>1148</v>
      </c>
      <c r="D903" s="160"/>
      <c r="E903" s="161">
        <v>194.97</v>
      </c>
      <c r="F903" s="158"/>
      <c r="G903" s="158"/>
      <c r="H903" s="158"/>
      <c r="I903" s="158"/>
      <c r="J903" s="158"/>
      <c r="K903" s="158"/>
      <c r="L903" s="158"/>
      <c r="M903" s="158"/>
      <c r="N903" s="158"/>
      <c r="O903" s="158"/>
      <c r="P903" s="158"/>
      <c r="Q903" s="158"/>
      <c r="R903" s="158"/>
      <c r="S903" s="158"/>
      <c r="T903" s="158"/>
      <c r="U903" s="158"/>
      <c r="V903" s="158"/>
      <c r="W903" s="158"/>
      <c r="X903" s="158"/>
      <c r="Y903" s="148"/>
      <c r="Z903" s="148"/>
      <c r="AA903" s="148"/>
      <c r="AB903" s="148"/>
      <c r="AC903" s="148"/>
      <c r="AD903" s="148"/>
      <c r="AE903" s="148"/>
      <c r="AF903" s="148"/>
      <c r="AG903" s="148" t="s">
        <v>147</v>
      </c>
      <c r="AH903" s="148">
        <v>0</v>
      </c>
      <c r="AI903" s="148"/>
      <c r="AJ903" s="148"/>
      <c r="AK903" s="148"/>
      <c r="AL903" s="148"/>
      <c r="AM903" s="148"/>
      <c r="AN903" s="148"/>
      <c r="AO903" s="148"/>
      <c r="AP903" s="148"/>
      <c r="AQ903" s="148"/>
      <c r="AR903" s="148"/>
      <c r="AS903" s="148"/>
      <c r="AT903" s="148"/>
      <c r="AU903" s="148"/>
      <c r="AV903" s="148"/>
      <c r="AW903" s="148"/>
      <c r="AX903" s="148"/>
      <c r="AY903" s="148"/>
      <c r="AZ903" s="148"/>
      <c r="BA903" s="148"/>
      <c r="BB903" s="148"/>
      <c r="BC903" s="148"/>
      <c r="BD903" s="148"/>
      <c r="BE903" s="148"/>
      <c r="BF903" s="148"/>
      <c r="BG903" s="148"/>
      <c r="BH903" s="148"/>
    </row>
    <row r="904" spans="1:60" outlineLevel="1" x14ac:dyDescent="0.2">
      <c r="A904" s="169">
        <v>277</v>
      </c>
      <c r="B904" s="170" t="s">
        <v>1149</v>
      </c>
      <c r="C904" s="187" t="s">
        <v>1150</v>
      </c>
      <c r="D904" s="171" t="s">
        <v>476</v>
      </c>
      <c r="E904" s="172">
        <v>43.29</v>
      </c>
      <c r="F904" s="173"/>
      <c r="G904" s="174">
        <f>ROUND(E904*F904,2)</f>
        <v>0</v>
      </c>
      <c r="H904" s="173"/>
      <c r="I904" s="174">
        <f>ROUND(E904*H904,2)</f>
        <v>0</v>
      </c>
      <c r="J904" s="173"/>
      <c r="K904" s="174">
        <f>ROUND(E904*J904,2)</f>
        <v>0</v>
      </c>
      <c r="L904" s="174">
        <v>21</v>
      </c>
      <c r="M904" s="174">
        <f>G904*(1+L904/100)</f>
        <v>0</v>
      </c>
      <c r="N904" s="174">
        <v>0</v>
      </c>
      <c r="O904" s="174">
        <f>ROUND(E904*N904,2)</f>
        <v>0</v>
      </c>
      <c r="P904" s="174">
        <v>0</v>
      </c>
      <c r="Q904" s="174">
        <f>ROUND(E904*P904,2)</f>
        <v>0</v>
      </c>
      <c r="R904" s="174"/>
      <c r="S904" s="174" t="s">
        <v>259</v>
      </c>
      <c r="T904" s="175" t="s">
        <v>264</v>
      </c>
      <c r="U904" s="158">
        <v>0</v>
      </c>
      <c r="V904" s="158">
        <f>ROUND(E904*U904,2)</f>
        <v>0</v>
      </c>
      <c r="W904" s="158"/>
      <c r="X904" s="158" t="s">
        <v>444</v>
      </c>
      <c r="Y904" s="148"/>
      <c r="Z904" s="148"/>
      <c r="AA904" s="148"/>
      <c r="AB904" s="148"/>
      <c r="AC904" s="148"/>
      <c r="AD904" s="148"/>
      <c r="AE904" s="148"/>
      <c r="AF904" s="148"/>
      <c r="AG904" s="148" t="s">
        <v>445</v>
      </c>
      <c r="AH904" s="148"/>
      <c r="AI904" s="148"/>
      <c r="AJ904" s="148"/>
      <c r="AK904" s="148"/>
      <c r="AL904" s="148"/>
      <c r="AM904" s="148"/>
      <c r="AN904" s="148"/>
      <c r="AO904" s="148"/>
      <c r="AP904" s="148"/>
      <c r="AQ904" s="148"/>
      <c r="AR904" s="148"/>
      <c r="AS904" s="148"/>
      <c r="AT904" s="148"/>
      <c r="AU904" s="148"/>
      <c r="AV904" s="148"/>
      <c r="AW904" s="148"/>
      <c r="AX904" s="148"/>
      <c r="AY904" s="148"/>
      <c r="AZ904" s="148"/>
      <c r="BA904" s="148"/>
      <c r="BB904" s="148"/>
      <c r="BC904" s="148"/>
      <c r="BD904" s="148"/>
      <c r="BE904" s="148"/>
      <c r="BF904" s="148"/>
      <c r="BG904" s="148"/>
      <c r="BH904" s="148"/>
    </row>
    <row r="905" spans="1:60" outlineLevel="1" x14ac:dyDescent="0.2">
      <c r="A905" s="155"/>
      <c r="B905" s="156"/>
      <c r="C905" s="188" t="s">
        <v>1151</v>
      </c>
      <c r="D905" s="160"/>
      <c r="E905" s="161">
        <v>43.29</v>
      </c>
      <c r="F905" s="158"/>
      <c r="G905" s="158"/>
      <c r="H905" s="158"/>
      <c r="I905" s="158"/>
      <c r="J905" s="158"/>
      <c r="K905" s="158"/>
      <c r="L905" s="158"/>
      <c r="M905" s="158"/>
      <c r="N905" s="158"/>
      <c r="O905" s="158"/>
      <c r="P905" s="158"/>
      <c r="Q905" s="158"/>
      <c r="R905" s="158"/>
      <c r="S905" s="158"/>
      <c r="T905" s="158"/>
      <c r="U905" s="158"/>
      <c r="V905" s="158"/>
      <c r="W905" s="158"/>
      <c r="X905" s="158"/>
      <c r="Y905" s="148"/>
      <c r="Z905" s="148"/>
      <c r="AA905" s="148"/>
      <c r="AB905" s="148"/>
      <c r="AC905" s="148"/>
      <c r="AD905" s="148"/>
      <c r="AE905" s="148"/>
      <c r="AF905" s="148"/>
      <c r="AG905" s="148" t="s">
        <v>147</v>
      </c>
      <c r="AH905" s="148">
        <v>0</v>
      </c>
      <c r="AI905" s="148"/>
      <c r="AJ905" s="148"/>
      <c r="AK905" s="148"/>
      <c r="AL905" s="148"/>
      <c r="AM905" s="148"/>
      <c r="AN905" s="148"/>
      <c r="AO905" s="148"/>
      <c r="AP905" s="148"/>
      <c r="AQ905" s="148"/>
      <c r="AR905" s="148"/>
      <c r="AS905" s="148"/>
      <c r="AT905" s="148"/>
      <c r="AU905" s="148"/>
      <c r="AV905" s="148"/>
      <c r="AW905" s="148"/>
      <c r="AX905" s="148"/>
      <c r="AY905" s="148"/>
      <c r="AZ905" s="148"/>
      <c r="BA905" s="148"/>
      <c r="BB905" s="148"/>
      <c r="BC905" s="148"/>
      <c r="BD905" s="148"/>
      <c r="BE905" s="148"/>
      <c r="BF905" s="148"/>
      <c r="BG905" s="148"/>
      <c r="BH905" s="148"/>
    </row>
    <row r="906" spans="1:60" ht="22.5" outlineLevel="1" x14ac:dyDescent="0.2">
      <c r="A906" s="169">
        <v>278</v>
      </c>
      <c r="B906" s="170" t="s">
        <v>1152</v>
      </c>
      <c r="C906" s="187" t="s">
        <v>1153</v>
      </c>
      <c r="D906" s="171" t="s">
        <v>1154</v>
      </c>
      <c r="E906" s="172">
        <v>2.8839999999999999</v>
      </c>
      <c r="F906" s="173"/>
      <c r="G906" s="174">
        <f>ROUND(E906*F906,2)</f>
        <v>0</v>
      </c>
      <c r="H906" s="173"/>
      <c r="I906" s="174">
        <f>ROUND(E906*H906,2)</f>
        <v>0</v>
      </c>
      <c r="J906" s="173"/>
      <c r="K906" s="174">
        <f>ROUND(E906*J906,2)</f>
        <v>0</v>
      </c>
      <c r="L906" s="174">
        <v>21</v>
      </c>
      <c r="M906" s="174">
        <f>G906*(1+L906/100)</f>
        <v>0</v>
      </c>
      <c r="N906" s="174">
        <v>1.0300000000000001E-3</v>
      </c>
      <c r="O906" s="174">
        <f>ROUND(E906*N906,2)</f>
        <v>0</v>
      </c>
      <c r="P906" s="174">
        <v>0</v>
      </c>
      <c r="Q906" s="174">
        <f>ROUND(E906*P906,2)</f>
        <v>0</v>
      </c>
      <c r="R906" s="174" t="s">
        <v>443</v>
      </c>
      <c r="S906" s="174" t="s">
        <v>150</v>
      </c>
      <c r="T906" s="175" t="s">
        <v>150</v>
      </c>
      <c r="U906" s="158">
        <v>0</v>
      </c>
      <c r="V906" s="158">
        <f>ROUND(E906*U906,2)</f>
        <v>0</v>
      </c>
      <c r="W906" s="158"/>
      <c r="X906" s="158" t="s">
        <v>444</v>
      </c>
      <c r="Y906" s="148"/>
      <c r="Z906" s="148"/>
      <c r="AA906" s="148"/>
      <c r="AB906" s="148"/>
      <c r="AC906" s="148"/>
      <c r="AD906" s="148"/>
      <c r="AE906" s="148"/>
      <c r="AF906" s="148"/>
      <c r="AG906" s="148" t="s">
        <v>445</v>
      </c>
      <c r="AH906" s="148"/>
      <c r="AI906" s="148"/>
      <c r="AJ906" s="148"/>
      <c r="AK906" s="148"/>
      <c r="AL906" s="148"/>
      <c r="AM906" s="148"/>
      <c r="AN906" s="148"/>
      <c r="AO906" s="148"/>
      <c r="AP906" s="148"/>
      <c r="AQ906" s="148"/>
      <c r="AR906" s="148"/>
      <c r="AS906" s="148"/>
      <c r="AT906" s="148"/>
      <c r="AU906" s="148"/>
      <c r="AV906" s="148"/>
      <c r="AW906" s="148"/>
      <c r="AX906" s="148"/>
      <c r="AY906" s="148"/>
      <c r="AZ906" s="148"/>
      <c r="BA906" s="148"/>
      <c r="BB906" s="148"/>
      <c r="BC906" s="148"/>
      <c r="BD906" s="148"/>
      <c r="BE906" s="148"/>
      <c r="BF906" s="148"/>
      <c r="BG906" s="148"/>
      <c r="BH906" s="148"/>
    </row>
    <row r="907" spans="1:60" outlineLevel="1" x14ac:dyDescent="0.2">
      <c r="A907" s="155"/>
      <c r="B907" s="156"/>
      <c r="C907" s="188" t="s">
        <v>1155</v>
      </c>
      <c r="D907" s="160"/>
      <c r="E907" s="161">
        <v>1.17</v>
      </c>
      <c r="F907" s="158"/>
      <c r="G907" s="158"/>
      <c r="H907" s="158"/>
      <c r="I907" s="158"/>
      <c r="J907" s="158"/>
      <c r="K907" s="158"/>
      <c r="L907" s="158"/>
      <c r="M907" s="158"/>
      <c r="N907" s="158"/>
      <c r="O907" s="158"/>
      <c r="P907" s="158"/>
      <c r="Q907" s="158"/>
      <c r="R907" s="158"/>
      <c r="S907" s="158"/>
      <c r="T907" s="158"/>
      <c r="U907" s="158"/>
      <c r="V907" s="158"/>
      <c r="W907" s="158"/>
      <c r="X907" s="158"/>
      <c r="Y907" s="148"/>
      <c r="Z907" s="148"/>
      <c r="AA907" s="148"/>
      <c r="AB907" s="148"/>
      <c r="AC907" s="148"/>
      <c r="AD907" s="148"/>
      <c r="AE907" s="148"/>
      <c r="AF907" s="148"/>
      <c r="AG907" s="148" t="s">
        <v>147</v>
      </c>
      <c r="AH907" s="148">
        <v>0</v>
      </c>
      <c r="AI907" s="148"/>
      <c r="AJ907" s="148"/>
      <c r="AK907" s="148"/>
      <c r="AL907" s="148"/>
      <c r="AM907" s="148"/>
      <c r="AN907" s="148"/>
      <c r="AO907" s="148"/>
      <c r="AP907" s="148"/>
      <c r="AQ907" s="148"/>
      <c r="AR907" s="148"/>
      <c r="AS907" s="148"/>
      <c r="AT907" s="148"/>
      <c r="AU907" s="148"/>
      <c r="AV907" s="148"/>
      <c r="AW907" s="148"/>
      <c r="AX907" s="148"/>
      <c r="AY907" s="148"/>
      <c r="AZ907" s="148"/>
      <c r="BA907" s="148"/>
      <c r="BB907" s="148"/>
      <c r="BC907" s="148"/>
      <c r="BD907" s="148"/>
      <c r="BE907" s="148"/>
      <c r="BF907" s="148"/>
      <c r="BG907" s="148"/>
      <c r="BH907" s="148"/>
    </row>
    <row r="908" spans="1:60" outlineLevel="1" x14ac:dyDescent="0.2">
      <c r="A908" s="155"/>
      <c r="B908" s="156"/>
      <c r="C908" s="188" t="s">
        <v>1156</v>
      </c>
      <c r="D908" s="160"/>
      <c r="E908" s="161">
        <v>1.714</v>
      </c>
      <c r="F908" s="158"/>
      <c r="G908" s="158"/>
      <c r="H908" s="158"/>
      <c r="I908" s="158"/>
      <c r="J908" s="158"/>
      <c r="K908" s="158"/>
      <c r="L908" s="158"/>
      <c r="M908" s="158"/>
      <c r="N908" s="158"/>
      <c r="O908" s="158"/>
      <c r="P908" s="158"/>
      <c r="Q908" s="158"/>
      <c r="R908" s="158"/>
      <c r="S908" s="158"/>
      <c r="T908" s="158"/>
      <c r="U908" s="158"/>
      <c r="V908" s="158"/>
      <c r="W908" s="158"/>
      <c r="X908" s="158"/>
      <c r="Y908" s="148"/>
      <c r="Z908" s="148"/>
      <c r="AA908" s="148"/>
      <c r="AB908" s="148"/>
      <c r="AC908" s="148"/>
      <c r="AD908" s="148"/>
      <c r="AE908" s="148"/>
      <c r="AF908" s="148"/>
      <c r="AG908" s="148" t="s">
        <v>147</v>
      </c>
      <c r="AH908" s="148">
        <v>0</v>
      </c>
      <c r="AI908" s="148"/>
      <c r="AJ908" s="148"/>
      <c r="AK908" s="148"/>
      <c r="AL908" s="148"/>
      <c r="AM908" s="148"/>
      <c r="AN908" s="148"/>
      <c r="AO908" s="148"/>
      <c r="AP908" s="148"/>
      <c r="AQ908" s="148"/>
      <c r="AR908" s="148"/>
      <c r="AS908" s="148"/>
      <c r="AT908" s="148"/>
      <c r="AU908" s="148"/>
      <c r="AV908" s="148"/>
      <c r="AW908" s="148"/>
      <c r="AX908" s="148"/>
      <c r="AY908" s="148"/>
      <c r="AZ908" s="148"/>
      <c r="BA908" s="148"/>
      <c r="BB908" s="148"/>
      <c r="BC908" s="148"/>
      <c r="BD908" s="148"/>
      <c r="BE908" s="148"/>
      <c r="BF908" s="148"/>
      <c r="BG908" s="148"/>
      <c r="BH908" s="148"/>
    </row>
    <row r="909" spans="1:60" ht="22.5" outlineLevel="1" x14ac:dyDescent="0.2">
      <c r="A909" s="169">
        <v>279</v>
      </c>
      <c r="B909" s="170" t="s">
        <v>1157</v>
      </c>
      <c r="C909" s="187" t="s">
        <v>1158</v>
      </c>
      <c r="D909" s="171" t="s">
        <v>172</v>
      </c>
      <c r="E909" s="172">
        <v>9.8554999999999993</v>
      </c>
      <c r="F909" s="173"/>
      <c r="G909" s="174">
        <f>ROUND(E909*F909,2)</f>
        <v>0</v>
      </c>
      <c r="H909" s="173"/>
      <c r="I909" s="174">
        <f>ROUND(E909*H909,2)</f>
        <v>0</v>
      </c>
      <c r="J909" s="173"/>
      <c r="K909" s="174">
        <f>ROUND(E909*J909,2)</f>
        <v>0</v>
      </c>
      <c r="L909" s="174">
        <v>21</v>
      </c>
      <c r="M909" s="174">
        <f>G909*(1+L909/100)</f>
        <v>0</v>
      </c>
      <c r="N909" s="174">
        <v>1.4200000000000001E-2</v>
      </c>
      <c r="O909" s="174">
        <f>ROUND(E909*N909,2)</f>
        <v>0.14000000000000001</v>
      </c>
      <c r="P909" s="174">
        <v>0</v>
      </c>
      <c r="Q909" s="174">
        <f>ROUND(E909*P909,2)</f>
        <v>0</v>
      </c>
      <c r="R909" s="174" t="s">
        <v>443</v>
      </c>
      <c r="S909" s="174" t="s">
        <v>150</v>
      </c>
      <c r="T909" s="175" t="s">
        <v>150</v>
      </c>
      <c r="U909" s="158">
        <v>0</v>
      </c>
      <c r="V909" s="158">
        <f>ROUND(E909*U909,2)</f>
        <v>0</v>
      </c>
      <c r="W909" s="158"/>
      <c r="X909" s="158" t="s">
        <v>444</v>
      </c>
      <c r="Y909" s="148"/>
      <c r="Z909" s="148"/>
      <c r="AA909" s="148"/>
      <c r="AB909" s="148"/>
      <c r="AC909" s="148"/>
      <c r="AD909" s="148"/>
      <c r="AE909" s="148"/>
      <c r="AF909" s="148"/>
      <c r="AG909" s="148" t="s">
        <v>445</v>
      </c>
      <c r="AH909" s="148"/>
      <c r="AI909" s="148"/>
      <c r="AJ909" s="148"/>
      <c r="AK909" s="148"/>
      <c r="AL909" s="148"/>
      <c r="AM909" s="148"/>
      <c r="AN909" s="148"/>
      <c r="AO909" s="148"/>
      <c r="AP909" s="148"/>
      <c r="AQ909" s="148"/>
      <c r="AR909" s="148"/>
      <c r="AS909" s="148"/>
      <c r="AT909" s="148"/>
      <c r="AU909" s="148"/>
      <c r="AV909" s="148"/>
      <c r="AW909" s="148"/>
      <c r="AX909" s="148"/>
      <c r="AY909" s="148"/>
      <c r="AZ909" s="148"/>
      <c r="BA909" s="148"/>
      <c r="BB909" s="148"/>
      <c r="BC909" s="148"/>
      <c r="BD909" s="148"/>
      <c r="BE909" s="148"/>
      <c r="BF909" s="148"/>
      <c r="BG909" s="148"/>
      <c r="BH909" s="148"/>
    </row>
    <row r="910" spans="1:60" outlineLevel="1" x14ac:dyDescent="0.2">
      <c r="A910" s="155"/>
      <c r="B910" s="156"/>
      <c r="C910" s="188" t="s">
        <v>1159</v>
      </c>
      <c r="D910" s="160"/>
      <c r="E910" s="161">
        <v>9.8554999999999993</v>
      </c>
      <c r="F910" s="158"/>
      <c r="G910" s="158"/>
      <c r="H910" s="158"/>
      <c r="I910" s="158"/>
      <c r="J910" s="158"/>
      <c r="K910" s="158"/>
      <c r="L910" s="158"/>
      <c r="M910" s="158"/>
      <c r="N910" s="158"/>
      <c r="O910" s="158"/>
      <c r="P910" s="158"/>
      <c r="Q910" s="158"/>
      <c r="R910" s="158"/>
      <c r="S910" s="158"/>
      <c r="T910" s="158"/>
      <c r="U910" s="158"/>
      <c r="V910" s="158"/>
      <c r="W910" s="158"/>
      <c r="X910" s="158"/>
      <c r="Y910" s="148"/>
      <c r="Z910" s="148"/>
      <c r="AA910" s="148"/>
      <c r="AB910" s="148"/>
      <c r="AC910" s="148"/>
      <c r="AD910" s="148"/>
      <c r="AE910" s="148"/>
      <c r="AF910" s="148"/>
      <c r="AG910" s="148" t="s">
        <v>147</v>
      </c>
      <c r="AH910" s="148">
        <v>0</v>
      </c>
      <c r="AI910" s="148"/>
      <c r="AJ910" s="148"/>
      <c r="AK910" s="148"/>
      <c r="AL910" s="148"/>
      <c r="AM910" s="148"/>
      <c r="AN910" s="148"/>
      <c r="AO910" s="148"/>
      <c r="AP910" s="148"/>
      <c r="AQ910" s="148"/>
      <c r="AR910" s="148"/>
      <c r="AS910" s="148"/>
      <c r="AT910" s="148"/>
      <c r="AU910" s="148"/>
      <c r="AV910" s="148"/>
      <c r="AW910" s="148"/>
      <c r="AX910" s="148"/>
      <c r="AY910" s="148"/>
      <c r="AZ910" s="148"/>
      <c r="BA910" s="148"/>
      <c r="BB910" s="148"/>
      <c r="BC910" s="148"/>
      <c r="BD910" s="148"/>
      <c r="BE910" s="148"/>
      <c r="BF910" s="148"/>
      <c r="BG910" s="148"/>
      <c r="BH910" s="148"/>
    </row>
    <row r="911" spans="1:60" ht="22.5" outlineLevel="1" x14ac:dyDescent="0.2">
      <c r="A911" s="169">
        <v>280</v>
      </c>
      <c r="B911" s="170" t="s">
        <v>1160</v>
      </c>
      <c r="C911" s="187" t="s">
        <v>1161</v>
      </c>
      <c r="D911" s="171" t="s">
        <v>172</v>
      </c>
      <c r="E911" s="172">
        <v>8.1809799999999999</v>
      </c>
      <c r="F911" s="173"/>
      <c r="G911" s="174">
        <f>ROUND(E911*F911,2)</f>
        <v>0</v>
      </c>
      <c r="H911" s="173"/>
      <c r="I911" s="174">
        <f>ROUND(E911*H911,2)</f>
        <v>0</v>
      </c>
      <c r="J911" s="173"/>
      <c r="K911" s="174">
        <f>ROUND(E911*J911,2)</f>
        <v>0</v>
      </c>
      <c r="L911" s="174">
        <v>21</v>
      </c>
      <c r="M911" s="174">
        <f>G911*(1+L911/100)</f>
        <v>0</v>
      </c>
      <c r="N911" s="174">
        <v>1.9199999999999998E-2</v>
      </c>
      <c r="O911" s="174">
        <f>ROUND(E911*N911,2)</f>
        <v>0.16</v>
      </c>
      <c r="P911" s="174">
        <v>0</v>
      </c>
      <c r="Q911" s="174">
        <f>ROUND(E911*P911,2)</f>
        <v>0</v>
      </c>
      <c r="R911" s="174" t="s">
        <v>443</v>
      </c>
      <c r="S911" s="174" t="s">
        <v>150</v>
      </c>
      <c r="T911" s="175" t="s">
        <v>150</v>
      </c>
      <c r="U911" s="158">
        <v>0</v>
      </c>
      <c r="V911" s="158">
        <f>ROUND(E911*U911,2)</f>
        <v>0</v>
      </c>
      <c r="W911" s="158"/>
      <c r="X911" s="158" t="s">
        <v>444</v>
      </c>
      <c r="Y911" s="148"/>
      <c r="Z911" s="148"/>
      <c r="AA911" s="148"/>
      <c r="AB911" s="148"/>
      <c r="AC911" s="148"/>
      <c r="AD911" s="148"/>
      <c r="AE911" s="148"/>
      <c r="AF911" s="148"/>
      <c r="AG911" s="148" t="s">
        <v>445</v>
      </c>
      <c r="AH911" s="148"/>
      <c r="AI911" s="148"/>
      <c r="AJ911" s="148"/>
      <c r="AK911" s="148"/>
      <c r="AL911" s="148"/>
      <c r="AM911" s="148"/>
      <c r="AN911" s="148"/>
      <c r="AO911" s="148"/>
      <c r="AP911" s="148"/>
      <c r="AQ911" s="148"/>
      <c r="AR911" s="148"/>
      <c r="AS911" s="148"/>
      <c r="AT911" s="148"/>
      <c r="AU911" s="148"/>
      <c r="AV911" s="148"/>
      <c r="AW911" s="148"/>
      <c r="AX911" s="148"/>
      <c r="AY911" s="148"/>
      <c r="AZ911" s="148"/>
      <c r="BA911" s="148"/>
      <c r="BB911" s="148"/>
      <c r="BC911" s="148"/>
      <c r="BD911" s="148"/>
      <c r="BE911" s="148"/>
      <c r="BF911" s="148"/>
      <c r="BG911" s="148"/>
      <c r="BH911" s="148"/>
    </row>
    <row r="912" spans="1:60" outlineLevel="1" x14ac:dyDescent="0.2">
      <c r="A912" s="155"/>
      <c r="B912" s="156"/>
      <c r="C912" s="188" t="s">
        <v>1162</v>
      </c>
      <c r="D912" s="160"/>
      <c r="E912" s="161">
        <v>8.1809899999999995</v>
      </c>
      <c r="F912" s="158"/>
      <c r="G912" s="158"/>
      <c r="H912" s="158"/>
      <c r="I912" s="158"/>
      <c r="J912" s="158"/>
      <c r="K912" s="158"/>
      <c r="L912" s="158"/>
      <c r="M912" s="158"/>
      <c r="N912" s="158"/>
      <c r="O912" s="158"/>
      <c r="P912" s="158"/>
      <c r="Q912" s="158"/>
      <c r="R912" s="158"/>
      <c r="S912" s="158"/>
      <c r="T912" s="158"/>
      <c r="U912" s="158"/>
      <c r="V912" s="158"/>
      <c r="W912" s="158"/>
      <c r="X912" s="158"/>
      <c r="Y912" s="148"/>
      <c r="Z912" s="148"/>
      <c r="AA912" s="148"/>
      <c r="AB912" s="148"/>
      <c r="AC912" s="148"/>
      <c r="AD912" s="148"/>
      <c r="AE912" s="148"/>
      <c r="AF912" s="148"/>
      <c r="AG912" s="148" t="s">
        <v>147</v>
      </c>
      <c r="AH912" s="148">
        <v>0</v>
      </c>
      <c r="AI912" s="148"/>
      <c r="AJ912" s="148"/>
      <c r="AK912" s="148"/>
      <c r="AL912" s="148"/>
      <c r="AM912" s="148"/>
      <c r="AN912" s="148"/>
      <c r="AO912" s="148"/>
      <c r="AP912" s="148"/>
      <c r="AQ912" s="148"/>
      <c r="AR912" s="148"/>
      <c r="AS912" s="148"/>
      <c r="AT912" s="148"/>
      <c r="AU912" s="148"/>
      <c r="AV912" s="148"/>
      <c r="AW912" s="148"/>
      <c r="AX912" s="148"/>
      <c r="AY912" s="148"/>
      <c r="AZ912" s="148"/>
      <c r="BA912" s="148"/>
      <c r="BB912" s="148"/>
      <c r="BC912" s="148"/>
      <c r="BD912" s="148"/>
      <c r="BE912" s="148"/>
      <c r="BF912" s="148"/>
      <c r="BG912" s="148"/>
      <c r="BH912" s="148"/>
    </row>
    <row r="913" spans="1:60" ht="22.5" outlineLevel="1" x14ac:dyDescent="0.2">
      <c r="A913" s="169">
        <v>281</v>
      </c>
      <c r="B913" s="170" t="s">
        <v>1163</v>
      </c>
      <c r="C913" s="187" t="s">
        <v>1164</v>
      </c>
      <c r="D913" s="171" t="s">
        <v>172</v>
      </c>
      <c r="E913" s="172">
        <v>7.1139000000000001</v>
      </c>
      <c r="F913" s="173"/>
      <c r="G913" s="174">
        <f>ROUND(E913*F913,2)</f>
        <v>0</v>
      </c>
      <c r="H913" s="173"/>
      <c r="I913" s="174">
        <f>ROUND(E913*H913,2)</f>
        <v>0</v>
      </c>
      <c r="J913" s="173"/>
      <c r="K913" s="174">
        <f>ROUND(E913*J913,2)</f>
        <v>0</v>
      </c>
      <c r="L913" s="174">
        <v>21</v>
      </c>
      <c r="M913" s="174">
        <f>G913*(1+L913/100)</f>
        <v>0</v>
      </c>
      <c r="N913" s="174">
        <v>1.9199999999999998E-2</v>
      </c>
      <c r="O913" s="174">
        <f>ROUND(E913*N913,2)</f>
        <v>0.14000000000000001</v>
      </c>
      <c r="P913" s="174">
        <v>0</v>
      </c>
      <c r="Q913" s="174">
        <f>ROUND(E913*P913,2)</f>
        <v>0</v>
      </c>
      <c r="R913" s="174" t="s">
        <v>443</v>
      </c>
      <c r="S913" s="174" t="s">
        <v>150</v>
      </c>
      <c r="T913" s="175" t="s">
        <v>150</v>
      </c>
      <c r="U913" s="158">
        <v>0</v>
      </c>
      <c r="V913" s="158">
        <f>ROUND(E913*U913,2)</f>
        <v>0</v>
      </c>
      <c r="W913" s="158"/>
      <c r="X913" s="158" t="s">
        <v>444</v>
      </c>
      <c r="Y913" s="148"/>
      <c r="Z913" s="148"/>
      <c r="AA913" s="148"/>
      <c r="AB913" s="148"/>
      <c r="AC913" s="148"/>
      <c r="AD913" s="148"/>
      <c r="AE913" s="148"/>
      <c r="AF913" s="148"/>
      <c r="AG913" s="148" t="s">
        <v>445</v>
      </c>
      <c r="AH913" s="148"/>
      <c r="AI913" s="148"/>
      <c r="AJ913" s="148"/>
      <c r="AK913" s="148"/>
      <c r="AL913" s="148"/>
      <c r="AM913" s="148"/>
      <c r="AN913" s="148"/>
      <c r="AO913" s="148"/>
      <c r="AP913" s="148"/>
      <c r="AQ913" s="148"/>
      <c r="AR913" s="148"/>
      <c r="AS913" s="148"/>
      <c r="AT913" s="148"/>
      <c r="AU913" s="148"/>
      <c r="AV913" s="148"/>
      <c r="AW913" s="148"/>
      <c r="AX913" s="148"/>
      <c r="AY913" s="148"/>
      <c r="AZ913" s="148"/>
      <c r="BA913" s="148"/>
      <c r="BB913" s="148"/>
      <c r="BC913" s="148"/>
      <c r="BD913" s="148"/>
      <c r="BE913" s="148"/>
      <c r="BF913" s="148"/>
      <c r="BG913" s="148"/>
      <c r="BH913" s="148"/>
    </row>
    <row r="914" spans="1:60" outlineLevel="1" x14ac:dyDescent="0.2">
      <c r="A914" s="155"/>
      <c r="B914" s="156"/>
      <c r="C914" s="188" t="s">
        <v>1165</v>
      </c>
      <c r="D914" s="160"/>
      <c r="E914" s="161">
        <v>5.1364799999999997</v>
      </c>
      <c r="F914" s="158"/>
      <c r="G914" s="158"/>
      <c r="H914" s="158"/>
      <c r="I914" s="158"/>
      <c r="J914" s="158"/>
      <c r="K914" s="158"/>
      <c r="L914" s="158"/>
      <c r="M914" s="158"/>
      <c r="N914" s="158"/>
      <c r="O914" s="158"/>
      <c r="P914" s="158"/>
      <c r="Q914" s="158"/>
      <c r="R914" s="158"/>
      <c r="S914" s="158"/>
      <c r="T914" s="158"/>
      <c r="U914" s="158"/>
      <c r="V914" s="158"/>
      <c r="W914" s="158"/>
      <c r="X914" s="158"/>
      <c r="Y914" s="148"/>
      <c r="Z914" s="148"/>
      <c r="AA914" s="148"/>
      <c r="AB914" s="148"/>
      <c r="AC914" s="148"/>
      <c r="AD914" s="148"/>
      <c r="AE914" s="148"/>
      <c r="AF914" s="148"/>
      <c r="AG914" s="148" t="s">
        <v>147</v>
      </c>
      <c r="AH914" s="148">
        <v>0</v>
      </c>
      <c r="AI914" s="148"/>
      <c r="AJ914" s="148"/>
      <c r="AK914" s="148"/>
      <c r="AL914" s="148"/>
      <c r="AM914" s="148"/>
      <c r="AN914" s="148"/>
      <c r="AO914" s="148"/>
      <c r="AP914" s="148"/>
      <c r="AQ914" s="148"/>
      <c r="AR914" s="148"/>
      <c r="AS914" s="148"/>
      <c r="AT914" s="148"/>
      <c r="AU914" s="148"/>
      <c r="AV914" s="148"/>
      <c r="AW914" s="148"/>
      <c r="AX914" s="148"/>
      <c r="AY914" s="148"/>
      <c r="AZ914" s="148"/>
      <c r="BA914" s="148"/>
      <c r="BB914" s="148"/>
      <c r="BC914" s="148"/>
      <c r="BD914" s="148"/>
      <c r="BE914" s="148"/>
      <c r="BF914" s="148"/>
      <c r="BG914" s="148"/>
      <c r="BH914" s="148"/>
    </row>
    <row r="915" spans="1:60" outlineLevel="1" x14ac:dyDescent="0.2">
      <c r="A915" s="155"/>
      <c r="B915" s="156"/>
      <c r="C915" s="188" t="s">
        <v>1166</v>
      </c>
      <c r="D915" s="160"/>
      <c r="E915" s="161">
        <v>1.97743</v>
      </c>
      <c r="F915" s="158"/>
      <c r="G915" s="158"/>
      <c r="H915" s="158"/>
      <c r="I915" s="158"/>
      <c r="J915" s="158"/>
      <c r="K915" s="158"/>
      <c r="L915" s="158"/>
      <c r="M915" s="158"/>
      <c r="N915" s="158"/>
      <c r="O915" s="158"/>
      <c r="P915" s="158"/>
      <c r="Q915" s="158"/>
      <c r="R915" s="158"/>
      <c r="S915" s="158"/>
      <c r="T915" s="158"/>
      <c r="U915" s="158"/>
      <c r="V915" s="158"/>
      <c r="W915" s="158"/>
      <c r="X915" s="158"/>
      <c r="Y915" s="148"/>
      <c r="Z915" s="148"/>
      <c r="AA915" s="148"/>
      <c r="AB915" s="148"/>
      <c r="AC915" s="148"/>
      <c r="AD915" s="148"/>
      <c r="AE915" s="148"/>
      <c r="AF915" s="148"/>
      <c r="AG915" s="148" t="s">
        <v>147</v>
      </c>
      <c r="AH915" s="148">
        <v>0</v>
      </c>
      <c r="AI915" s="148"/>
      <c r="AJ915" s="148"/>
      <c r="AK915" s="148"/>
      <c r="AL915" s="148"/>
      <c r="AM915" s="148"/>
      <c r="AN915" s="148"/>
      <c r="AO915" s="148"/>
      <c r="AP915" s="148"/>
      <c r="AQ915" s="148"/>
      <c r="AR915" s="148"/>
      <c r="AS915" s="148"/>
      <c r="AT915" s="148"/>
      <c r="AU915" s="148"/>
      <c r="AV915" s="148"/>
      <c r="AW915" s="148"/>
      <c r="AX915" s="148"/>
      <c r="AY915" s="148"/>
      <c r="AZ915" s="148"/>
      <c r="BA915" s="148"/>
      <c r="BB915" s="148"/>
      <c r="BC915" s="148"/>
      <c r="BD915" s="148"/>
      <c r="BE915" s="148"/>
      <c r="BF915" s="148"/>
      <c r="BG915" s="148"/>
      <c r="BH915" s="148"/>
    </row>
    <row r="916" spans="1:60" ht="22.5" outlineLevel="1" x14ac:dyDescent="0.2">
      <c r="A916" s="169">
        <v>282</v>
      </c>
      <c r="B916" s="170" t="s">
        <v>1167</v>
      </c>
      <c r="C916" s="187" t="s">
        <v>1168</v>
      </c>
      <c r="D916" s="171" t="s">
        <v>232</v>
      </c>
      <c r="E916" s="172">
        <v>50.7</v>
      </c>
      <c r="F916" s="173"/>
      <c r="G916" s="174">
        <f>ROUND(E916*F916,2)</f>
        <v>0</v>
      </c>
      <c r="H916" s="173"/>
      <c r="I916" s="174">
        <f>ROUND(E916*H916,2)</f>
        <v>0</v>
      </c>
      <c r="J916" s="173"/>
      <c r="K916" s="174">
        <f>ROUND(E916*J916,2)</f>
        <v>0</v>
      </c>
      <c r="L916" s="174">
        <v>21</v>
      </c>
      <c r="M916" s="174">
        <f>G916*(1+L916/100)</f>
        <v>0</v>
      </c>
      <c r="N916" s="174">
        <v>1.75E-3</v>
      </c>
      <c r="O916" s="174">
        <f>ROUND(E916*N916,2)</f>
        <v>0.09</v>
      </c>
      <c r="P916" s="174">
        <v>0</v>
      </c>
      <c r="Q916" s="174">
        <f>ROUND(E916*P916,2)</f>
        <v>0</v>
      </c>
      <c r="R916" s="174" t="s">
        <v>443</v>
      </c>
      <c r="S916" s="174" t="s">
        <v>150</v>
      </c>
      <c r="T916" s="175" t="s">
        <v>150</v>
      </c>
      <c r="U916" s="158">
        <v>0</v>
      </c>
      <c r="V916" s="158">
        <f>ROUND(E916*U916,2)</f>
        <v>0</v>
      </c>
      <c r="W916" s="158"/>
      <c r="X916" s="158" t="s">
        <v>444</v>
      </c>
      <c r="Y916" s="148"/>
      <c r="Z916" s="148"/>
      <c r="AA916" s="148"/>
      <c r="AB916" s="148"/>
      <c r="AC916" s="148"/>
      <c r="AD916" s="148"/>
      <c r="AE916" s="148"/>
      <c r="AF916" s="148"/>
      <c r="AG916" s="148" t="s">
        <v>445</v>
      </c>
      <c r="AH916" s="148"/>
      <c r="AI916" s="148"/>
      <c r="AJ916" s="148"/>
      <c r="AK916" s="148"/>
      <c r="AL916" s="148"/>
      <c r="AM916" s="148"/>
      <c r="AN916" s="148"/>
      <c r="AO916" s="148"/>
      <c r="AP916" s="148"/>
      <c r="AQ916" s="148"/>
      <c r="AR916" s="148"/>
      <c r="AS916" s="148"/>
      <c r="AT916" s="148"/>
      <c r="AU916" s="148"/>
      <c r="AV916" s="148"/>
      <c r="AW916" s="148"/>
      <c r="AX916" s="148"/>
      <c r="AY916" s="148"/>
      <c r="AZ916" s="148"/>
      <c r="BA916" s="148"/>
      <c r="BB916" s="148"/>
      <c r="BC916" s="148"/>
      <c r="BD916" s="148"/>
      <c r="BE916" s="148"/>
      <c r="BF916" s="148"/>
      <c r="BG916" s="148"/>
      <c r="BH916" s="148"/>
    </row>
    <row r="917" spans="1:60" outlineLevel="1" x14ac:dyDescent="0.2">
      <c r="A917" s="155"/>
      <c r="B917" s="156"/>
      <c r="C917" s="188" t="s">
        <v>1169</v>
      </c>
      <c r="D917" s="160"/>
      <c r="E917" s="161">
        <v>50.7</v>
      </c>
      <c r="F917" s="158"/>
      <c r="G917" s="158"/>
      <c r="H917" s="158"/>
      <c r="I917" s="158"/>
      <c r="J917" s="158"/>
      <c r="K917" s="158"/>
      <c r="L917" s="158"/>
      <c r="M917" s="158"/>
      <c r="N917" s="158"/>
      <c r="O917" s="158"/>
      <c r="P917" s="158"/>
      <c r="Q917" s="158"/>
      <c r="R917" s="158"/>
      <c r="S917" s="158"/>
      <c r="T917" s="158"/>
      <c r="U917" s="158"/>
      <c r="V917" s="158"/>
      <c r="W917" s="158"/>
      <c r="X917" s="158"/>
      <c r="Y917" s="148"/>
      <c r="Z917" s="148"/>
      <c r="AA917" s="148"/>
      <c r="AB917" s="148"/>
      <c r="AC917" s="148"/>
      <c r="AD917" s="148"/>
      <c r="AE917" s="148"/>
      <c r="AF917" s="148"/>
      <c r="AG917" s="148" t="s">
        <v>147</v>
      </c>
      <c r="AH917" s="148">
        <v>0</v>
      </c>
      <c r="AI917" s="148"/>
      <c r="AJ917" s="148"/>
      <c r="AK917" s="148"/>
      <c r="AL917" s="148"/>
      <c r="AM917" s="148"/>
      <c r="AN917" s="148"/>
      <c r="AO917" s="148"/>
      <c r="AP917" s="148"/>
      <c r="AQ917" s="148"/>
      <c r="AR917" s="148"/>
      <c r="AS917" s="148"/>
      <c r="AT917" s="148"/>
      <c r="AU917" s="148"/>
      <c r="AV917" s="148"/>
      <c r="AW917" s="148"/>
      <c r="AX917" s="148"/>
      <c r="AY917" s="148"/>
      <c r="AZ917" s="148"/>
      <c r="BA917" s="148"/>
      <c r="BB917" s="148"/>
      <c r="BC917" s="148"/>
      <c r="BD917" s="148"/>
      <c r="BE917" s="148"/>
      <c r="BF917" s="148"/>
      <c r="BG917" s="148"/>
      <c r="BH917" s="148"/>
    </row>
    <row r="918" spans="1:60" ht="22.5" outlineLevel="1" x14ac:dyDescent="0.2">
      <c r="A918" s="169">
        <v>283</v>
      </c>
      <c r="B918" s="170" t="s">
        <v>1170</v>
      </c>
      <c r="C918" s="187" t="s">
        <v>1171</v>
      </c>
      <c r="D918" s="171" t="s">
        <v>172</v>
      </c>
      <c r="E918" s="172">
        <v>12.519</v>
      </c>
      <c r="F918" s="173"/>
      <c r="G918" s="174">
        <f>ROUND(E918*F918,2)</f>
        <v>0</v>
      </c>
      <c r="H918" s="173"/>
      <c r="I918" s="174">
        <f>ROUND(E918*H918,2)</f>
        <v>0</v>
      </c>
      <c r="J918" s="173"/>
      <c r="K918" s="174">
        <f>ROUND(E918*J918,2)</f>
        <v>0</v>
      </c>
      <c r="L918" s="174">
        <v>21</v>
      </c>
      <c r="M918" s="174">
        <f>G918*(1+L918/100)</f>
        <v>0</v>
      </c>
      <c r="N918" s="174">
        <v>3.3500000000000002E-2</v>
      </c>
      <c r="O918" s="174">
        <f>ROUND(E918*N918,2)</f>
        <v>0.42</v>
      </c>
      <c r="P918" s="174">
        <v>0</v>
      </c>
      <c r="Q918" s="174">
        <f>ROUND(E918*P918,2)</f>
        <v>0</v>
      </c>
      <c r="R918" s="174" t="s">
        <v>443</v>
      </c>
      <c r="S918" s="174" t="s">
        <v>150</v>
      </c>
      <c r="T918" s="175" t="s">
        <v>150</v>
      </c>
      <c r="U918" s="158">
        <v>0</v>
      </c>
      <c r="V918" s="158">
        <f>ROUND(E918*U918,2)</f>
        <v>0</v>
      </c>
      <c r="W918" s="158"/>
      <c r="X918" s="158" t="s">
        <v>444</v>
      </c>
      <c r="Y918" s="148"/>
      <c r="Z918" s="148"/>
      <c r="AA918" s="148"/>
      <c r="AB918" s="148"/>
      <c r="AC918" s="148"/>
      <c r="AD918" s="148"/>
      <c r="AE918" s="148"/>
      <c r="AF918" s="148"/>
      <c r="AG918" s="148" t="s">
        <v>445</v>
      </c>
      <c r="AH918" s="148"/>
      <c r="AI918" s="148"/>
      <c r="AJ918" s="148"/>
      <c r="AK918" s="148"/>
      <c r="AL918" s="148"/>
      <c r="AM918" s="148"/>
      <c r="AN918" s="148"/>
      <c r="AO918" s="148"/>
      <c r="AP918" s="148"/>
      <c r="AQ918" s="148"/>
      <c r="AR918" s="148"/>
      <c r="AS918" s="148"/>
      <c r="AT918" s="148"/>
      <c r="AU918" s="148"/>
      <c r="AV918" s="148"/>
      <c r="AW918" s="148"/>
      <c r="AX918" s="148"/>
      <c r="AY918" s="148"/>
      <c r="AZ918" s="148"/>
      <c r="BA918" s="148"/>
      <c r="BB918" s="148"/>
      <c r="BC918" s="148"/>
      <c r="BD918" s="148"/>
      <c r="BE918" s="148"/>
      <c r="BF918" s="148"/>
      <c r="BG918" s="148"/>
      <c r="BH918" s="148"/>
    </row>
    <row r="919" spans="1:60" outlineLevel="1" x14ac:dyDescent="0.2">
      <c r="A919" s="155"/>
      <c r="B919" s="156"/>
      <c r="C919" s="188" t="s">
        <v>1172</v>
      </c>
      <c r="D919" s="160"/>
      <c r="E919" s="161">
        <v>12.519</v>
      </c>
      <c r="F919" s="158"/>
      <c r="G919" s="158"/>
      <c r="H919" s="158"/>
      <c r="I919" s="158"/>
      <c r="J919" s="158"/>
      <c r="K919" s="158"/>
      <c r="L919" s="158"/>
      <c r="M919" s="158"/>
      <c r="N919" s="158"/>
      <c r="O919" s="158"/>
      <c r="P919" s="158"/>
      <c r="Q919" s="158"/>
      <c r="R919" s="158"/>
      <c r="S919" s="158"/>
      <c r="T919" s="158"/>
      <c r="U919" s="158"/>
      <c r="V919" s="158"/>
      <c r="W919" s="158"/>
      <c r="X919" s="158"/>
      <c r="Y919" s="148"/>
      <c r="Z919" s="148"/>
      <c r="AA919" s="148"/>
      <c r="AB919" s="148"/>
      <c r="AC919" s="148"/>
      <c r="AD919" s="148"/>
      <c r="AE919" s="148"/>
      <c r="AF919" s="148"/>
      <c r="AG919" s="148" t="s">
        <v>147</v>
      </c>
      <c r="AH919" s="148">
        <v>0</v>
      </c>
      <c r="AI919" s="148"/>
      <c r="AJ919" s="148"/>
      <c r="AK919" s="148"/>
      <c r="AL919" s="148"/>
      <c r="AM919" s="148"/>
      <c r="AN919" s="148"/>
      <c r="AO919" s="148"/>
      <c r="AP919" s="148"/>
      <c r="AQ919" s="148"/>
      <c r="AR919" s="148"/>
      <c r="AS919" s="148"/>
      <c r="AT919" s="148"/>
      <c r="AU919" s="148"/>
      <c r="AV919" s="148"/>
      <c r="AW919" s="148"/>
      <c r="AX919" s="148"/>
      <c r="AY919" s="148"/>
      <c r="AZ919" s="148"/>
      <c r="BA919" s="148"/>
      <c r="BB919" s="148"/>
      <c r="BC919" s="148"/>
      <c r="BD919" s="148"/>
      <c r="BE919" s="148"/>
      <c r="BF919" s="148"/>
      <c r="BG919" s="148"/>
      <c r="BH919" s="148"/>
    </row>
    <row r="920" spans="1:60" outlineLevel="1" x14ac:dyDescent="0.2">
      <c r="A920" s="155">
        <v>284</v>
      </c>
      <c r="B920" s="156" t="s">
        <v>1173</v>
      </c>
      <c r="C920" s="190" t="s">
        <v>1174</v>
      </c>
      <c r="D920" s="157" t="s">
        <v>0</v>
      </c>
      <c r="E920" s="184"/>
      <c r="F920" s="159"/>
      <c r="G920" s="158">
        <f>ROUND(E920*F920,2)</f>
        <v>0</v>
      </c>
      <c r="H920" s="159"/>
      <c r="I920" s="158">
        <f>ROUND(E920*H920,2)</f>
        <v>0</v>
      </c>
      <c r="J920" s="159"/>
      <c r="K920" s="158">
        <f>ROUND(E920*J920,2)</f>
        <v>0</v>
      </c>
      <c r="L920" s="158">
        <v>21</v>
      </c>
      <c r="M920" s="158">
        <f>G920*(1+L920/100)</f>
        <v>0</v>
      </c>
      <c r="N920" s="158">
        <v>0</v>
      </c>
      <c r="O920" s="158">
        <f>ROUND(E920*N920,2)</f>
        <v>0</v>
      </c>
      <c r="P920" s="158">
        <v>0</v>
      </c>
      <c r="Q920" s="158">
        <f>ROUND(E920*P920,2)</f>
        <v>0</v>
      </c>
      <c r="R920" s="158" t="s">
        <v>1117</v>
      </c>
      <c r="S920" s="158" t="s">
        <v>150</v>
      </c>
      <c r="T920" s="158" t="s">
        <v>150</v>
      </c>
      <c r="U920" s="158">
        <v>0</v>
      </c>
      <c r="V920" s="158">
        <f>ROUND(E920*U920,2)</f>
        <v>0</v>
      </c>
      <c r="W920" s="158"/>
      <c r="X920" s="158" t="s">
        <v>633</v>
      </c>
      <c r="Y920" s="148"/>
      <c r="Z920" s="148"/>
      <c r="AA920" s="148"/>
      <c r="AB920" s="148"/>
      <c r="AC920" s="148"/>
      <c r="AD920" s="148"/>
      <c r="AE920" s="148"/>
      <c r="AF920" s="148"/>
      <c r="AG920" s="148" t="s">
        <v>634</v>
      </c>
      <c r="AH920" s="148"/>
      <c r="AI920" s="148"/>
      <c r="AJ920" s="148"/>
      <c r="AK920" s="148"/>
      <c r="AL920" s="148"/>
      <c r="AM920" s="148"/>
      <c r="AN920" s="148"/>
      <c r="AO920" s="148"/>
      <c r="AP920" s="148"/>
      <c r="AQ920" s="148"/>
      <c r="AR920" s="148"/>
      <c r="AS920" s="148"/>
      <c r="AT920" s="148"/>
      <c r="AU920" s="148"/>
      <c r="AV920" s="148"/>
      <c r="AW920" s="148"/>
      <c r="AX920" s="148"/>
      <c r="AY920" s="148"/>
      <c r="AZ920" s="148"/>
      <c r="BA920" s="148"/>
      <c r="BB920" s="148"/>
      <c r="BC920" s="148"/>
      <c r="BD920" s="148"/>
      <c r="BE920" s="148"/>
      <c r="BF920" s="148"/>
      <c r="BG920" s="148"/>
      <c r="BH920" s="148"/>
    </row>
    <row r="921" spans="1:60" outlineLevel="1" x14ac:dyDescent="0.2">
      <c r="A921" s="155"/>
      <c r="B921" s="156"/>
      <c r="C921" s="255" t="s">
        <v>795</v>
      </c>
      <c r="D921" s="256"/>
      <c r="E921" s="256"/>
      <c r="F921" s="256"/>
      <c r="G921" s="256"/>
      <c r="H921" s="158"/>
      <c r="I921" s="158"/>
      <c r="J921" s="158"/>
      <c r="K921" s="158"/>
      <c r="L921" s="158"/>
      <c r="M921" s="158"/>
      <c r="N921" s="158"/>
      <c r="O921" s="158"/>
      <c r="P921" s="158"/>
      <c r="Q921" s="158"/>
      <c r="R921" s="158"/>
      <c r="S921" s="158"/>
      <c r="T921" s="158"/>
      <c r="U921" s="158"/>
      <c r="V921" s="158"/>
      <c r="W921" s="158"/>
      <c r="X921" s="158"/>
      <c r="Y921" s="148"/>
      <c r="Z921" s="148"/>
      <c r="AA921" s="148"/>
      <c r="AB921" s="148"/>
      <c r="AC921" s="148"/>
      <c r="AD921" s="148"/>
      <c r="AE921" s="148"/>
      <c r="AF921" s="148"/>
      <c r="AG921" s="148" t="s">
        <v>145</v>
      </c>
      <c r="AH921" s="148"/>
      <c r="AI921" s="148"/>
      <c r="AJ921" s="148"/>
      <c r="AK921" s="148"/>
      <c r="AL921" s="148"/>
      <c r="AM921" s="148"/>
      <c r="AN921" s="148"/>
      <c r="AO921" s="148"/>
      <c r="AP921" s="148"/>
      <c r="AQ921" s="148"/>
      <c r="AR921" s="148"/>
      <c r="AS921" s="148"/>
      <c r="AT921" s="148"/>
      <c r="AU921" s="148"/>
      <c r="AV921" s="148"/>
      <c r="AW921" s="148"/>
      <c r="AX921" s="148"/>
      <c r="AY921" s="148"/>
      <c r="AZ921" s="148"/>
      <c r="BA921" s="148"/>
      <c r="BB921" s="148"/>
      <c r="BC921" s="148"/>
      <c r="BD921" s="148"/>
      <c r="BE921" s="148"/>
      <c r="BF921" s="148"/>
      <c r="BG921" s="148"/>
      <c r="BH921" s="148"/>
    </row>
    <row r="922" spans="1:60" x14ac:dyDescent="0.2">
      <c r="A922" s="163" t="s">
        <v>135</v>
      </c>
      <c r="B922" s="164" t="s">
        <v>98</v>
      </c>
      <c r="C922" s="186" t="s">
        <v>99</v>
      </c>
      <c r="D922" s="165"/>
      <c r="E922" s="166"/>
      <c r="F922" s="167"/>
      <c r="G922" s="167">
        <f>SUMIF(AG923:AG932,"&lt;&gt;NOR",G923:G932)</f>
        <v>0</v>
      </c>
      <c r="H922" s="167"/>
      <c r="I922" s="167">
        <f>SUM(I923:I932)</f>
        <v>0</v>
      </c>
      <c r="J922" s="167"/>
      <c r="K922" s="167">
        <f>SUM(K923:K932)</f>
        <v>0</v>
      </c>
      <c r="L922" s="167"/>
      <c r="M922" s="167">
        <f>SUM(M923:M932)</f>
        <v>0</v>
      </c>
      <c r="N922" s="167"/>
      <c r="O922" s="167">
        <f>SUM(O923:O932)</f>
        <v>0.55000000000000004</v>
      </c>
      <c r="P922" s="167"/>
      <c r="Q922" s="167">
        <f>SUM(Q923:Q932)</f>
        <v>0</v>
      </c>
      <c r="R922" s="167"/>
      <c r="S922" s="167"/>
      <c r="T922" s="168"/>
      <c r="U922" s="162"/>
      <c r="V922" s="162">
        <f>SUM(V923:V932)</f>
        <v>34.549999999999997</v>
      </c>
      <c r="W922" s="162"/>
      <c r="X922" s="162"/>
      <c r="AG922" t="s">
        <v>136</v>
      </c>
    </row>
    <row r="923" spans="1:60" outlineLevel="1" x14ac:dyDescent="0.2">
      <c r="A923" s="169">
        <v>285</v>
      </c>
      <c r="B923" s="170" t="s">
        <v>1175</v>
      </c>
      <c r="C923" s="187" t="s">
        <v>1176</v>
      </c>
      <c r="D923" s="171" t="s">
        <v>172</v>
      </c>
      <c r="E923" s="172">
        <v>30.852</v>
      </c>
      <c r="F923" s="173"/>
      <c r="G923" s="174">
        <f>ROUND(E923*F923,2)</f>
        <v>0</v>
      </c>
      <c r="H923" s="173"/>
      <c r="I923" s="174">
        <f>ROUND(E923*H923,2)</f>
        <v>0</v>
      </c>
      <c r="J923" s="173"/>
      <c r="K923" s="174">
        <f>ROUND(E923*J923,2)</f>
        <v>0</v>
      </c>
      <c r="L923" s="174">
        <v>21</v>
      </c>
      <c r="M923" s="174">
        <f>G923*(1+L923/100)</f>
        <v>0</v>
      </c>
      <c r="N923" s="174">
        <v>1.6000000000000001E-4</v>
      </c>
      <c r="O923" s="174">
        <f>ROUND(E923*N923,2)</f>
        <v>0</v>
      </c>
      <c r="P923" s="174">
        <v>0</v>
      </c>
      <c r="Q923" s="174">
        <f>ROUND(E923*P923,2)</f>
        <v>0</v>
      </c>
      <c r="R923" s="174" t="s">
        <v>1117</v>
      </c>
      <c r="S923" s="174" t="s">
        <v>150</v>
      </c>
      <c r="T923" s="175" t="s">
        <v>150</v>
      </c>
      <c r="U923" s="158">
        <v>0.05</v>
      </c>
      <c r="V923" s="158">
        <f>ROUND(E923*U923,2)</f>
        <v>1.54</v>
      </c>
      <c r="W923" s="158"/>
      <c r="X923" s="158" t="s">
        <v>142</v>
      </c>
      <c r="Y923" s="148"/>
      <c r="Z923" s="148"/>
      <c r="AA923" s="148"/>
      <c r="AB923" s="148"/>
      <c r="AC923" s="148"/>
      <c r="AD923" s="148"/>
      <c r="AE923" s="148"/>
      <c r="AF923" s="148"/>
      <c r="AG923" s="148" t="s">
        <v>143</v>
      </c>
      <c r="AH923" s="148"/>
      <c r="AI923" s="148"/>
      <c r="AJ923" s="148"/>
      <c r="AK923" s="148"/>
      <c r="AL923" s="148"/>
      <c r="AM923" s="148"/>
      <c r="AN923" s="148"/>
      <c r="AO923" s="148"/>
      <c r="AP923" s="148"/>
      <c r="AQ923" s="148"/>
      <c r="AR923" s="148"/>
      <c r="AS923" s="148"/>
      <c r="AT923" s="148"/>
      <c r="AU923" s="148"/>
      <c r="AV923" s="148"/>
      <c r="AW923" s="148"/>
      <c r="AX923" s="148"/>
      <c r="AY923" s="148"/>
      <c r="AZ923" s="148"/>
      <c r="BA923" s="148"/>
      <c r="BB923" s="148"/>
      <c r="BC923" s="148"/>
      <c r="BD923" s="148"/>
      <c r="BE923" s="148"/>
      <c r="BF923" s="148"/>
      <c r="BG923" s="148"/>
      <c r="BH923" s="148"/>
    </row>
    <row r="924" spans="1:60" outlineLevel="1" x14ac:dyDescent="0.2">
      <c r="A924" s="155"/>
      <c r="B924" s="156"/>
      <c r="C924" s="251" t="s">
        <v>1177</v>
      </c>
      <c r="D924" s="252"/>
      <c r="E924" s="252"/>
      <c r="F924" s="252"/>
      <c r="G924" s="252"/>
      <c r="H924" s="158"/>
      <c r="I924" s="158"/>
      <c r="J924" s="158"/>
      <c r="K924" s="158"/>
      <c r="L924" s="158"/>
      <c r="M924" s="158"/>
      <c r="N924" s="158"/>
      <c r="O924" s="158"/>
      <c r="P924" s="158"/>
      <c r="Q924" s="158"/>
      <c r="R924" s="158"/>
      <c r="S924" s="158"/>
      <c r="T924" s="158"/>
      <c r="U924" s="158"/>
      <c r="V924" s="158"/>
      <c r="W924" s="158"/>
      <c r="X924" s="158"/>
      <c r="Y924" s="148"/>
      <c r="Z924" s="148"/>
      <c r="AA924" s="148"/>
      <c r="AB924" s="148"/>
      <c r="AC924" s="148"/>
      <c r="AD924" s="148"/>
      <c r="AE924" s="148"/>
      <c r="AF924" s="148"/>
      <c r="AG924" s="148" t="s">
        <v>179</v>
      </c>
      <c r="AH924" s="148"/>
      <c r="AI924" s="148"/>
      <c r="AJ924" s="148"/>
      <c r="AK924" s="148"/>
      <c r="AL924" s="148"/>
      <c r="AM924" s="148"/>
      <c r="AN924" s="148"/>
      <c r="AO924" s="148"/>
      <c r="AP924" s="148"/>
      <c r="AQ924" s="148"/>
      <c r="AR924" s="148"/>
      <c r="AS924" s="148"/>
      <c r="AT924" s="148"/>
      <c r="AU924" s="148"/>
      <c r="AV924" s="148"/>
      <c r="AW924" s="148"/>
      <c r="AX924" s="148"/>
      <c r="AY924" s="148"/>
      <c r="AZ924" s="148"/>
      <c r="BA924" s="148"/>
      <c r="BB924" s="148"/>
      <c r="BC924" s="148"/>
      <c r="BD924" s="148"/>
      <c r="BE924" s="148"/>
      <c r="BF924" s="148"/>
      <c r="BG924" s="148"/>
      <c r="BH924" s="148"/>
    </row>
    <row r="925" spans="1:60" outlineLevel="1" x14ac:dyDescent="0.2">
      <c r="A925" s="155"/>
      <c r="B925" s="156"/>
      <c r="C925" s="188" t="s">
        <v>1178</v>
      </c>
      <c r="D925" s="160"/>
      <c r="E925" s="161">
        <v>30.852</v>
      </c>
      <c r="F925" s="158"/>
      <c r="G925" s="158"/>
      <c r="H925" s="158"/>
      <c r="I925" s="158"/>
      <c r="J925" s="158"/>
      <c r="K925" s="158"/>
      <c r="L925" s="158"/>
      <c r="M925" s="158"/>
      <c r="N925" s="158"/>
      <c r="O925" s="158"/>
      <c r="P925" s="158"/>
      <c r="Q925" s="158"/>
      <c r="R925" s="158"/>
      <c r="S925" s="158"/>
      <c r="T925" s="158"/>
      <c r="U925" s="158"/>
      <c r="V925" s="158"/>
      <c r="W925" s="158"/>
      <c r="X925" s="158"/>
      <c r="Y925" s="148"/>
      <c r="Z925" s="148"/>
      <c r="AA925" s="148"/>
      <c r="AB925" s="148"/>
      <c r="AC925" s="148"/>
      <c r="AD925" s="148"/>
      <c r="AE925" s="148"/>
      <c r="AF925" s="148"/>
      <c r="AG925" s="148" t="s">
        <v>147</v>
      </c>
      <c r="AH925" s="148">
        <v>0</v>
      </c>
      <c r="AI925" s="148"/>
      <c r="AJ925" s="148"/>
      <c r="AK925" s="148"/>
      <c r="AL925" s="148"/>
      <c r="AM925" s="148"/>
      <c r="AN925" s="148"/>
      <c r="AO925" s="148"/>
      <c r="AP925" s="148"/>
      <c r="AQ925" s="148"/>
      <c r="AR925" s="148"/>
      <c r="AS925" s="148"/>
      <c r="AT925" s="148"/>
      <c r="AU925" s="148"/>
      <c r="AV925" s="148"/>
      <c r="AW925" s="148"/>
      <c r="AX925" s="148"/>
      <c r="AY925" s="148"/>
      <c r="AZ925" s="148"/>
      <c r="BA925" s="148"/>
      <c r="BB925" s="148"/>
      <c r="BC925" s="148"/>
      <c r="BD925" s="148"/>
      <c r="BE925" s="148"/>
      <c r="BF925" s="148"/>
      <c r="BG925" s="148"/>
      <c r="BH925" s="148"/>
    </row>
    <row r="926" spans="1:60" ht="22.5" outlineLevel="1" x14ac:dyDescent="0.2">
      <c r="A926" s="169">
        <v>286</v>
      </c>
      <c r="B926" s="170" t="s">
        <v>1179</v>
      </c>
      <c r="C926" s="187" t="s">
        <v>1180</v>
      </c>
      <c r="D926" s="171" t="s">
        <v>172</v>
      </c>
      <c r="E926" s="172">
        <v>30.852</v>
      </c>
      <c r="F926" s="173"/>
      <c r="G926" s="174">
        <f>ROUND(E926*F926,2)</f>
        <v>0</v>
      </c>
      <c r="H926" s="173"/>
      <c r="I926" s="174">
        <f>ROUND(E926*H926,2)</f>
        <v>0</v>
      </c>
      <c r="J926" s="173"/>
      <c r="K926" s="174">
        <f>ROUND(E926*J926,2)</f>
        <v>0</v>
      </c>
      <c r="L926" s="174">
        <v>21</v>
      </c>
      <c r="M926" s="174">
        <f>G926*(1+L926/100)</f>
        <v>0</v>
      </c>
      <c r="N926" s="174">
        <v>4.5100000000000001E-3</v>
      </c>
      <c r="O926" s="174">
        <f>ROUND(E926*N926,2)</f>
        <v>0.14000000000000001</v>
      </c>
      <c r="P926" s="174">
        <v>0</v>
      </c>
      <c r="Q926" s="174">
        <f>ROUND(E926*P926,2)</f>
        <v>0</v>
      </c>
      <c r="R926" s="174" t="s">
        <v>1117</v>
      </c>
      <c r="S926" s="174" t="s">
        <v>150</v>
      </c>
      <c r="T926" s="175" t="s">
        <v>150</v>
      </c>
      <c r="U926" s="158">
        <v>1.07</v>
      </c>
      <c r="V926" s="158">
        <f>ROUND(E926*U926,2)</f>
        <v>33.01</v>
      </c>
      <c r="W926" s="158"/>
      <c r="X926" s="158" t="s">
        <v>142</v>
      </c>
      <c r="Y926" s="148"/>
      <c r="Z926" s="148"/>
      <c r="AA926" s="148"/>
      <c r="AB926" s="148"/>
      <c r="AC926" s="148"/>
      <c r="AD926" s="148"/>
      <c r="AE926" s="148"/>
      <c r="AF926" s="148"/>
      <c r="AG926" s="148" t="s">
        <v>143</v>
      </c>
      <c r="AH926" s="148"/>
      <c r="AI926" s="148"/>
      <c r="AJ926" s="148"/>
      <c r="AK926" s="148"/>
      <c r="AL926" s="148"/>
      <c r="AM926" s="148"/>
      <c r="AN926" s="148"/>
      <c r="AO926" s="148"/>
      <c r="AP926" s="148"/>
      <c r="AQ926" s="148"/>
      <c r="AR926" s="148"/>
      <c r="AS926" s="148"/>
      <c r="AT926" s="148"/>
      <c r="AU926" s="148"/>
      <c r="AV926" s="148"/>
      <c r="AW926" s="148"/>
      <c r="AX926" s="148"/>
      <c r="AY926" s="148"/>
      <c r="AZ926" s="148"/>
      <c r="BA926" s="148"/>
      <c r="BB926" s="148"/>
      <c r="BC926" s="148"/>
      <c r="BD926" s="148"/>
      <c r="BE926" s="148"/>
      <c r="BF926" s="148"/>
      <c r="BG926" s="148"/>
      <c r="BH926" s="148"/>
    </row>
    <row r="927" spans="1:60" outlineLevel="1" x14ac:dyDescent="0.2">
      <c r="A927" s="155"/>
      <c r="B927" s="156"/>
      <c r="C927" s="188" t="s">
        <v>1178</v>
      </c>
      <c r="D927" s="160"/>
      <c r="E927" s="161">
        <v>30.852</v>
      </c>
      <c r="F927" s="158"/>
      <c r="G927" s="158"/>
      <c r="H927" s="158"/>
      <c r="I927" s="158"/>
      <c r="J927" s="158"/>
      <c r="K927" s="158"/>
      <c r="L927" s="158"/>
      <c r="M927" s="158"/>
      <c r="N927" s="158"/>
      <c r="O927" s="158"/>
      <c r="P927" s="158"/>
      <c r="Q927" s="158"/>
      <c r="R927" s="158"/>
      <c r="S927" s="158"/>
      <c r="T927" s="158"/>
      <c r="U927" s="158"/>
      <c r="V927" s="158"/>
      <c r="W927" s="158"/>
      <c r="X927" s="158"/>
      <c r="Y927" s="148"/>
      <c r="Z927" s="148"/>
      <c r="AA927" s="148"/>
      <c r="AB927" s="148"/>
      <c r="AC927" s="148"/>
      <c r="AD927" s="148"/>
      <c r="AE927" s="148"/>
      <c r="AF927" s="148"/>
      <c r="AG927" s="148" t="s">
        <v>147</v>
      </c>
      <c r="AH927" s="148">
        <v>0</v>
      </c>
      <c r="AI927" s="148"/>
      <c r="AJ927" s="148"/>
      <c r="AK927" s="148"/>
      <c r="AL927" s="148"/>
      <c r="AM927" s="148"/>
      <c r="AN927" s="148"/>
      <c r="AO927" s="148"/>
      <c r="AP927" s="148"/>
      <c r="AQ927" s="148"/>
      <c r="AR927" s="148"/>
      <c r="AS927" s="148"/>
      <c r="AT927" s="148"/>
      <c r="AU927" s="148"/>
      <c r="AV927" s="148"/>
      <c r="AW927" s="148"/>
      <c r="AX927" s="148"/>
      <c r="AY927" s="148"/>
      <c r="AZ927" s="148"/>
      <c r="BA927" s="148"/>
      <c r="BB927" s="148"/>
      <c r="BC927" s="148"/>
      <c r="BD927" s="148"/>
      <c r="BE927" s="148"/>
      <c r="BF927" s="148"/>
      <c r="BG927" s="148"/>
      <c r="BH927" s="148"/>
    </row>
    <row r="928" spans="1:60" ht="22.5" outlineLevel="1" x14ac:dyDescent="0.2">
      <c r="A928" s="169">
        <v>287</v>
      </c>
      <c r="B928" s="170" t="s">
        <v>1181</v>
      </c>
      <c r="C928" s="187" t="s">
        <v>1182</v>
      </c>
      <c r="D928" s="171" t="s">
        <v>172</v>
      </c>
      <c r="E928" s="172">
        <v>30.852</v>
      </c>
      <c r="F928" s="173"/>
      <c r="G928" s="174">
        <f>ROUND(E928*F928,2)</f>
        <v>0</v>
      </c>
      <c r="H928" s="173"/>
      <c r="I928" s="174">
        <f>ROUND(E928*H928,2)</f>
        <v>0</v>
      </c>
      <c r="J928" s="173"/>
      <c r="K928" s="174">
        <f>ROUND(E928*J928,2)</f>
        <v>0</v>
      </c>
      <c r="L928" s="174">
        <v>21</v>
      </c>
      <c r="M928" s="174">
        <f>G928*(1+L928/100)</f>
        <v>0</v>
      </c>
      <c r="N928" s="174">
        <v>4.0000000000000002E-4</v>
      </c>
      <c r="O928" s="174">
        <f>ROUND(E928*N928,2)</f>
        <v>0.01</v>
      </c>
      <c r="P928" s="174">
        <v>0</v>
      </c>
      <c r="Q928" s="174">
        <f>ROUND(E928*P928,2)</f>
        <v>0</v>
      </c>
      <c r="R928" s="174" t="s">
        <v>1117</v>
      </c>
      <c r="S928" s="174" t="s">
        <v>150</v>
      </c>
      <c r="T928" s="175" t="s">
        <v>150</v>
      </c>
      <c r="U928" s="158">
        <v>0</v>
      </c>
      <c r="V928" s="158">
        <f>ROUND(E928*U928,2)</f>
        <v>0</v>
      </c>
      <c r="W928" s="158"/>
      <c r="X928" s="158" t="s">
        <v>142</v>
      </c>
      <c r="Y928" s="148"/>
      <c r="Z928" s="148"/>
      <c r="AA928" s="148"/>
      <c r="AB928" s="148"/>
      <c r="AC928" s="148"/>
      <c r="AD928" s="148"/>
      <c r="AE928" s="148"/>
      <c r="AF928" s="148"/>
      <c r="AG928" s="148" t="s">
        <v>143</v>
      </c>
      <c r="AH928" s="148"/>
      <c r="AI928" s="148"/>
      <c r="AJ928" s="148"/>
      <c r="AK928" s="148"/>
      <c r="AL928" s="148"/>
      <c r="AM928" s="148"/>
      <c r="AN928" s="148"/>
      <c r="AO928" s="148"/>
      <c r="AP928" s="148"/>
      <c r="AQ928" s="148"/>
      <c r="AR928" s="148"/>
      <c r="AS928" s="148"/>
      <c r="AT928" s="148"/>
      <c r="AU928" s="148"/>
      <c r="AV928" s="148"/>
      <c r="AW928" s="148"/>
      <c r="AX928" s="148"/>
      <c r="AY928" s="148"/>
      <c r="AZ928" s="148"/>
      <c r="BA928" s="148"/>
      <c r="BB928" s="148"/>
      <c r="BC928" s="148"/>
      <c r="BD928" s="148"/>
      <c r="BE928" s="148"/>
      <c r="BF928" s="148"/>
      <c r="BG928" s="148"/>
      <c r="BH928" s="148"/>
    </row>
    <row r="929" spans="1:60" outlineLevel="1" x14ac:dyDescent="0.2">
      <c r="A929" s="155"/>
      <c r="B929" s="156"/>
      <c r="C929" s="188" t="s">
        <v>1178</v>
      </c>
      <c r="D929" s="160"/>
      <c r="E929" s="161">
        <v>30.852</v>
      </c>
      <c r="F929" s="158"/>
      <c r="G929" s="158"/>
      <c r="H929" s="158"/>
      <c r="I929" s="158"/>
      <c r="J929" s="158"/>
      <c r="K929" s="158"/>
      <c r="L929" s="158"/>
      <c r="M929" s="158"/>
      <c r="N929" s="158"/>
      <c r="O929" s="158"/>
      <c r="P929" s="158"/>
      <c r="Q929" s="158"/>
      <c r="R929" s="158"/>
      <c r="S929" s="158"/>
      <c r="T929" s="158"/>
      <c r="U929" s="158"/>
      <c r="V929" s="158"/>
      <c r="W929" s="158"/>
      <c r="X929" s="158"/>
      <c r="Y929" s="148"/>
      <c r="Z929" s="148"/>
      <c r="AA929" s="148"/>
      <c r="AB929" s="148"/>
      <c r="AC929" s="148"/>
      <c r="AD929" s="148"/>
      <c r="AE929" s="148"/>
      <c r="AF929" s="148"/>
      <c r="AG929" s="148" t="s">
        <v>147</v>
      </c>
      <c r="AH929" s="148">
        <v>0</v>
      </c>
      <c r="AI929" s="148"/>
      <c r="AJ929" s="148"/>
      <c r="AK929" s="148"/>
      <c r="AL929" s="148"/>
      <c r="AM929" s="148"/>
      <c r="AN929" s="148"/>
      <c r="AO929" s="148"/>
      <c r="AP929" s="148"/>
      <c r="AQ929" s="148"/>
      <c r="AR929" s="148"/>
      <c r="AS929" s="148"/>
      <c r="AT929" s="148"/>
      <c r="AU929" s="148"/>
      <c r="AV929" s="148"/>
      <c r="AW929" s="148"/>
      <c r="AX929" s="148"/>
      <c r="AY929" s="148"/>
      <c r="AZ929" s="148"/>
      <c r="BA929" s="148"/>
      <c r="BB929" s="148"/>
      <c r="BC929" s="148"/>
      <c r="BD929" s="148"/>
      <c r="BE929" s="148"/>
      <c r="BF929" s="148"/>
      <c r="BG929" s="148"/>
      <c r="BH929" s="148"/>
    </row>
    <row r="930" spans="1:60" ht="22.5" outlineLevel="1" x14ac:dyDescent="0.2">
      <c r="A930" s="169">
        <v>288</v>
      </c>
      <c r="B930" s="170" t="s">
        <v>1183</v>
      </c>
      <c r="C930" s="187" t="s">
        <v>1184</v>
      </c>
      <c r="D930" s="171" t="s">
        <v>172</v>
      </c>
      <c r="E930" s="172">
        <v>33.01164</v>
      </c>
      <c r="F930" s="173"/>
      <c r="G930" s="174">
        <f>ROUND(E930*F930,2)</f>
        <v>0</v>
      </c>
      <c r="H930" s="173"/>
      <c r="I930" s="174">
        <f>ROUND(E930*H930,2)</f>
        <v>0</v>
      </c>
      <c r="J930" s="173"/>
      <c r="K930" s="174">
        <f>ROUND(E930*J930,2)</f>
        <v>0</v>
      </c>
      <c r="L930" s="174">
        <v>21</v>
      </c>
      <c r="M930" s="174">
        <f>G930*(1+L930/100)</f>
        <v>0</v>
      </c>
      <c r="N930" s="174">
        <v>1.2200000000000001E-2</v>
      </c>
      <c r="O930" s="174">
        <f>ROUND(E930*N930,2)</f>
        <v>0.4</v>
      </c>
      <c r="P930" s="174">
        <v>0</v>
      </c>
      <c r="Q930" s="174">
        <f>ROUND(E930*P930,2)</f>
        <v>0</v>
      </c>
      <c r="R930" s="174" t="s">
        <v>443</v>
      </c>
      <c r="S930" s="174" t="s">
        <v>150</v>
      </c>
      <c r="T930" s="175" t="s">
        <v>150</v>
      </c>
      <c r="U930" s="158">
        <v>0</v>
      </c>
      <c r="V930" s="158">
        <f>ROUND(E930*U930,2)</f>
        <v>0</v>
      </c>
      <c r="W930" s="158"/>
      <c r="X930" s="158" t="s">
        <v>444</v>
      </c>
      <c r="Y930" s="148"/>
      <c r="Z930" s="148"/>
      <c r="AA930" s="148"/>
      <c r="AB930" s="148"/>
      <c r="AC930" s="148"/>
      <c r="AD930" s="148"/>
      <c r="AE930" s="148"/>
      <c r="AF930" s="148"/>
      <c r="AG930" s="148" t="s">
        <v>445</v>
      </c>
      <c r="AH930" s="148"/>
      <c r="AI930" s="148"/>
      <c r="AJ930" s="148"/>
      <c r="AK930" s="148"/>
      <c r="AL930" s="148"/>
      <c r="AM930" s="148"/>
      <c r="AN930" s="148"/>
      <c r="AO930" s="148"/>
      <c r="AP930" s="148"/>
      <c r="AQ930" s="148"/>
      <c r="AR930" s="148"/>
      <c r="AS930" s="148"/>
      <c r="AT930" s="148"/>
      <c r="AU930" s="148"/>
      <c r="AV930" s="148"/>
      <c r="AW930" s="148"/>
      <c r="AX930" s="148"/>
      <c r="AY930" s="148"/>
      <c r="AZ930" s="148"/>
      <c r="BA930" s="148"/>
      <c r="BB930" s="148"/>
      <c r="BC930" s="148"/>
      <c r="BD930" s="148"/>
      <c r="BE930" s="148"/>
      <c r="BF930" s="148"/>
      <c r="BG930" s="148"/>
      <c r="BH930" s="148"/>
    </row>
    <row r="931" spans="1:60" outlineLevel="1" x14ac:dyDescent="0.2">
      <c r="A931" s="155"/>
      <c r="B931" s="156"/>
      <c r="C931" s="188" t="s">
        <v>1185</v>
      </c>
      <c r="D931" s="160"/>
      <c r="E931" s="161">
        <v>33.01164</v>
      </c>
      <c r="F931" s="158"/>
      <c r="G931" s="158"/>
      <c r="H931" s="158"/>
      <c r="I931" s="158"/>
      <c r="J931" s="158"/>
      <c r="K931" s="158"/>
      <c r="L931" s="158"/>
      <c r="M931" s="158"/>
      <c r="N931" s="158"/>
      <c r="O931" s="158"/>
      <c r="P931" s="158"/>
      <c r="Q931" s="158"/>
      <c r="R931" s="158"/>
      <c r="S931" s="158"/>
      <c r="T931" s="158"/>
      <c r="U931" s="158"/>
      <c r="V931" s="158"/>
      <c r="W931" s="158"/>
      <c r="X931" s="158"/>
      <c r="Y931" s="148"/>
      <c r="Z931" s="148"/>
      <c r="AA931" s="148"/>
      <c r="AB931" s="148"/>
      <c r="AC931" s="148"/>
      <c r="AD931" s="148"/>
      <c r="AE931" s="148"/>
      <c r="AF931" s="148"/>
      <c r="AG931" s="148" t="s">
        <v>147</v>
      </c>
      <c r="AH931" s="148">
        <v>0</v>
      </c>
      <c r="AI931" s="148"/>
      <c r="AJ931" s="148"/>
      <c r="AK931" s="148"/>
      <c r="AL931" s="148"/>
      <c r="AM931" s="148"/>
      <c r="AN931" s="148"/>
      <c r="AO931" s="148"/>
      <c r="AP931" s="148"/>
      <c r="AQ931" s="148"/>
      <c r="AR931" s="148"/>
      <c r="AS931" s="148"/>
      <c r="AT931" s="148"/>
      <c r="AU931" s="148"/>
      <c r="AV931" s="148"/>
      <c r="AW931" s="148"/>
      <c r="AX931" s="148"/>
      <c r="AY931" s="148"/>
      <c r="AZ931" s="148"/>
      <c r="BA931" s="148"/>
      <c r="BB931" s="148"/>
      <c r="BC931" s="148"/>
      <c r="BD931" s="148"/>
      <c r="BE931" s="148"/>
      <c r="BF931" s="148"/>
      <c r="BG931" s="148"/>
      <c r="BH931" s="148"/>
    </row>
    <row r="932" spans="1:60" outlineLevel="1" x14ac:dyDescent="0.2">
      <c r="A932" s="155">
        <v>289</v>
      </c>
      <c r="B932" s="156" t="s">
        <v>1186</v>
      </c>
      <c r="C932" s="190" t="s">
        <v>1187</v>
      </c>
      <c r="D932" s="157" t="s">
        <v>0</v>
      </c>
      <c r="E932" s="184"/>
      <c r="F932" s="159"/>
      <c r="G932" s="158">
        <f>ROUND(E932*F932,2)</f>
        <v>0</v>
      </c>
      <c r="H932" s="159"/>
      <c r="I932" s="158">
        <f>ROUND(E932*H932,2)</f>
        <v>0</v>
      </c>
      <c r="J932" s="159"/>
      <c r="K932" s="158">
        <f>ROUND(E932*J932,2)</f>
        <v>0</v>
      </c>
      <c r="L932" s="158">
        <v>21</v>
      </c>
      <c r="M932" s="158">
        <f>G932*(1+L932/100)</f>
        <v>0</v>
      </c>
      <c r="N932" s="158">
        <v>0</v>
      </c>
      <c r="O932" s="158">
        <f>ROUND(E932*N932,2)</f>
        <v>0</v>
      </c>
      <c r="P932" s="158">
        <v>0</v>
      </c>
      <c r="Q932" s="158">
        <f>ROUND(E932*P932,2)</f>
        <v>0</v>
      </c>
      <c r="R932" s="158" t="s">
        <v>1117</v>
      </c>
      <c r="S932" s="158" t="s">
        <v>150</v>
      </c>
      <c r="T932" s="158" t="s">
        <v>150</v>
      </c>
      <c r="U932" s="158">
        <v>0</v>
      </c>
      <c r="V932" s="158">
        <f>ROUND(E932*U932,2)</f>
        <v>0</v>
      </c>
      <c r="W932" s="158"/>
      <c r="X932" s="158" t="s">
        <v>633</v>
      </c>
      <c r="Y932" s="148"/>
      <c r="Z932" s="148"/>
      <c r="AA932" s="148"/>
      <c r="AB932" s="148"/>
      <c r="AC932" s="148"/>
      <c r="AD932" s="148"/>
      <c r="AE932" s="148"/>
      <c r="AF932" s="148"/>
      <c r="AG932" s="148" t="s">
        <v>634</v>
      </c>
      <c r="AH932" s="148"/>
      <c r="AI932" s="148"/>
      <c r="AJ932" s="148"/>
      <c r="AK932" s="148"/>
      <c r="AL932" s="148"/>
      <c r="AM932" s="148"/>
      <c r="AN932" s="148"/>
      <c r="AO932" s="148"/>
      <c r="AP932" s="148"/>
      <c r="AQ932" s="148"/>
      <c r="AR932" s="148"/>
      <c r="AS932" s="148"/>
      <c r="AT932" s="148"/>
      <c r="AU932" s="148"/>
      <c r="AV932" s="148"/>
      <c r="AW932" s="148"/>
      <c r="AX932" s="148"/>
      <c r="AY932" s="148"/>
      <c r="AZ932" s="148"/>
      <c r="BA932" s="148"/>
      <c r="BB932" s="148"/>
      <c r="BC932" s="148"/>
      <c r="BD932" s="148"/>
      <c r="BE932" s="148"/>
      <c r="BF932" s="148"/>
      <c r="BG932" s="148"/>
      <c r="BH932" s="148"/>
    </row>
    <row r="933" spans="1:60" x14ac:dyDescent="0.2">
      <c r="A933" s="163" t="s">
        <v>135</v>
      </c>
      <c r="B933" s="164" t="s">
        <v>100</v>
      </c>
      <c r="C933" s="186" t="s">
        <v>101</v>
      </c>
      <c r="D933" s="165"/>
      <c r="E933" s="166"/>
      <c r="F933" s="167"/>
      <c r="G933" s="167">
        <f>SUMIF(AG934:AG942,"&lt;&gt;NOR",G934:G942)</f>
        <v>0</v>
      </c>
      <c r="H933" s="167"/>
      <c r="I933" s="167">
        <f>SUM(I934:I942)</f>
        <v>0</v>
      </c>
      <c r="J933" s="167"/>
      <c r="K933" s="167">
        <f>SUM(K934:K942)</f>
        <v>0</v>
      </c>
      <c r="L933" s="167"/>
      <c r="M933" s="167">
        <f>SUM(M934:M942)</f>
        <v>0</v>
      </c>
      <c r="N933" s="167"/>
      <c r="O933" s="167">
        <f>SUM(O934:O942)</f>
        <v>0.26</v>
      </c>
      <c r="P933" s="167"/>
      <c r="Q933" s="167">
        <f>SUM(Q934:Q942)</f>
        <v>0</v>
      </c>
      <c r="R933" s="167"/>
      <c r="S933" s="167"/>
      <c r="T933" s="168"/>
      <c r="U933" s="162"/>
      <c r="V933" s="162">
        <f>SUM(V934:V942)</f>
        <v>169.11</v>
      </c>
      <c r="W933" s="162"/>
      <c r="X933" s="162"/>
      <c r="AG933" t="s">
        <v>136</v>
      </c>
    </row>
    <row r="934" spans="1:60" outlineLevel="1" x14ac:dyDescent="0.2">
      <c r="A934" s="169">
        <v>290</v>
      </c>
      <c r="B934" s="170" t="s">
        <v>1188</v>
      </c>
      <c r="C934" s="187" t="s">
        <v>1189</v>
      </c>
      <c r="D934" s="171" t="s">
        <v>172</v>
      </c>
      <c r="E934" s="172">
        <v>12.6</v>
      </c>
      <c r="F934" s="173"/>
      <c r="G934" s="174">
        <f>ROUND(E934*F934,2)</f>
        <v>0</v>
      </c>
      <c r="H934" s="173"/>
      <c r="I934" s="174">
        <f>ROUND(E934*H934,2)</f>
        <v>0</v>
      </c>
      <c r="J934" s="173"/>
      <c r="K934" s="174">
        <f>ROUND(E934*J934,2)</f>
        <v>0</v>
      </c>
      <c r="L934" s="174">
        <v>21</v>
      </c>
      <c r="M934" s="174">
        <f>G934*(1+L934/100)</f>
        <v>0</v>
      </c>
      <c r="N934" s="174">
        <v>4.2000000000000002E-4</v>
      </c>
      <c r="O934" s="174">
        <f>ROUND(E934*N934,2)</f>
        <v>0.01</v>
      </c>
      <c r="P934" s="174">
        <v>0</v>
      </c>
      <c r="Q934" s="174">
        <f>ROUND(E934*P934,2)</f>
        <v>0</v>
      </c>
      <c r="R934" s="174" t="s">
        <v>1190</v>
      </c>
      <c r="S934" s="174" t="s">
        <v>150</v>
      </c>
      <c r="T934" s="175" t="s">
        <v>150</v>
      </c>
      <c r="U934" s="158">
        <v>0.28699999999999998</v>
      </c>
      <c r="V934" s="158">
        <f>ROUND(E934*U934,2)</f>
        <v>3.62</v>
      </c>
      <c r="W934" s="158"/>
      <c r="X934" s="158" t="s">
        <v>142</v>
      </c>
      <c r="Y934" s="148"/>
      <c r="Z934" s="148"/>
      <c r="AA934" s="148"/>
      <c r="AB934" s="148"/>
      <c r="AC934" s="148"/>
      <c r="AD934" s="148"/>
      <c r="AE934" s="148"/>
      <c r="AF934" s="148"/>
      <c r="AG934" s="148" t="s">
        <v>143</v>
      </c>
      <c r="AH934" s="148"/>
      <c r="AI934" s="148"/>
      <c r="AJ934" s="148"/>
      <c r="AK934" s="148"/>
      <c r="AL934" s="148"/>
      <c r="AM934" s="148"/>
      <c r="AN934" s="148"/>
      <c r="AO934" s="148"/>
      <c r="AP934" s="148"/>
      <c r="AQ934" s="148"/>
      <c r="AR934" s="148"/>
      <c r="AS934" s="148"/>
      <c r="AT934" s="148"/>
      <c r="AU934" s="148"/>
      <c r="AV934" s="148"/>
      <c r="AW934" s="148"/>
      <c r="AX934" s="148"/>
      <c r="AY934" s="148"/>
      <c r="AZ934" s="148"/>
      <c r="BA934" s="148"/>
      <c r="BB934" s="148"/>
      <c r="BC934" s="148"/>
      <c r="BD934" s="148"/>
      <c r="BE934" s="148"/>
      <c r="BF934" s="148"/>
      <c r="BG934" s="148"/>
      <c r="BH934" s="148"/>
    </row>
    <row r="935" spans="1:60" outlineLevel="1" x14ac:dyDescent="0.2">
      <c r="A935" s="155"/>
      <c r="B935" s="156"/>
      <c r="C935" s="251" t="s">
        <v>1191</v>
      </c>
      <c r="D935" s="252"/>
      <c r="E935" s="252"/>
      <c r="F935" s="252"/>
      <c r="G935" s="252"/>
      <c r="H935" s="158"/>
      <c r="I935" s="158"/>
      <c r="J935" s="158"/>
      <c r="K935" s="158"/>
      <c r="L935" s="158"/>
      <c r="M935" s="158"/>
      <c r="N935" s="158"/>
      <c r="O935" s="158"/>
      <c r="P935" s="158"/>
      <c r="Q935" s="158"/>
      <c r="R935" s="158"/>
      <c r="S935" s="158"/>
      <c r="T935" s="158"/>
      <c r="U935" s="158"/>
      <c r="V935" s="158"/>
      <c r="W935" s="158"/>
      <c r="X935" s="158"/>
      <c r="Y935" s="148"/>
      <c r="Z935" s="148"/>
      <c r="AA935" s="148"/>
      <c r="AB935" s="148"/>
      <c r="AC935" s="148"/>
      <c r="AD935" s="148"/>
      <c r="AE935" s="148"/>
      <c r="AF935" s="148"/>
      <c r="AG935" s="148" t="s">
        <v>179</v>
      </c>
      <c r="AH935" s="148"/>
      <c r="AI935" s="148"/>
      <c r="AJ935" s="148"/>
      <c r="AK935" s="148"/>
      <c r="AL935" s="148"/>
      <c r="AM935" s="148"/>
      <c r="AN935" s="148"/>
      <c r="AO935" s="148"/>
      <c r="AP935" s="148"/>
      <c r="AQ935" s="148"/>
      <c r="AR935" s="148"/>
      <c r="AS935" s="148"/>
      <c r="AT935" s="148"/>
      <c r="AU935" s="148"/>
      <c r="AV935" s="148"/>
      <c r="AW935" s="148"/>
      <c r="AX935" s="148"/>
      <c r="AY935" s="148"/>
      <c r="AZ935" s="148"/>
      <c r="BA935" s="148"/>
      <c r="BB935" s="148"/>
      <c r="BC935" s="148"/>
      <c r="BD935" s="148"/>
      <c r="BE935" s="148"/>
      <c r="BF935" s="148"/>
      <c r="BG935" s="148"/>
      <c r="BH935" s="148"/>
    </row>
    <row r="936" spans="1:60" outlineLevel="1" x14ac:dyDescent="0.2">
      <c r="A936" s="155"/>
      <c r="B936" s="156"/>
      <c r="C936" s="188" t="s">
        <v>1192</v>
      </c>
      <c r="D936" s="160"/>
      <c r="E936" s="161">
        <v>12.6</v>
      </c>
      <c r="F936" s="158"/>
      <c r="G936" s="158"/>
      <c r="H936" s="158"/>
      <c r="I936" s="158"/>
      <c r="J936" s="158"/>
      <c r="K936" s="158"/>
      <c r="L936" s="158"/>
      <c r="M936" s="158"/>
      <c r="N936" s="158"/>
      <c r="O936" s="158"/>
      <c r="P936" s="158"/>
      <c r="Q936" s="158"/>
      <c r="R936" s="158"/>
      <c r="S936" s="158"/>
      <c r="T936" s="158"/>
      <c r="U936" s="158"/>
      <c r="V936" s="158"/>
      <c r="W936" s="158"/>
      <c r="X936" s="158"/>
      <c r="Y936" s="148"/>
      <c r="Z936" s="148"/>
      <c r="AA936" s="148"/>
      <c r="AB936" s="148"/>
      <c r="AC936" s="148"/>
      <c r="AD936" s="148"/>
      <c r="AE936" s="148"/>
      <c r="AF936" s="148"/>
      <c r="AG936" s="148" t="s">
        <v>147</v>
      </c>
      <c r="AH936" s="148">
        <v>0</v>
      </c>
      <c r="AI936" s="148"/>
      <c r="AJ936" s="148"/>
      <c r="AK936" s="148"/>
      <c r="AL936" s="148"/>
      <c r="AM936" s="148"/>
      <c r="AN936" s="148"/>
      <c r="AO936" s="148"/>
      <c r="AP936" s="148"/>
      <c r="AQ936" s="148"/>
      <c r="AR936" s="148"/>
      <c r="AS936" s="148"/>
      <c r="AT936" s="148"/>
      <c r="AU936" s="148"/>
      <c r="AV936" s="148"/>
      <c r="AW936" s="148"/>
      <c r="AX936" s="148"/>
      <c r="AY936" s="148"/>
      <c r="AZ936" s="148"/>
      <c r="BA936" s="148"/>
      <c r="BB936" s="148"/>
      <c r="BC936" s="148"/>
      <c r="BD936" s="148"/>
      <c r="BE936" s="148"/>
      <c r="BF936" s="148"/>
      <c r="BG936" s="148"/>
      <c r="BH936" s="148"/>
    </row>
    <row r="937" spans="1:60" ht="22.5" outlineLevel="1" x14ac:dyDescent="0.2">
      <c r="A937" s="169">
        <v>291</v>
      </c>
      <c r="B937" s="170" t="s">
        <v>1193</v>
      </c>
      <c r="C937" s="187" t="s">
        <v>1194</v>
      </c>
      <c r="D937" s="171" t="s">
        <v>172</v>
      </c>
      <c r="E937" s="172">
        <v>525.35</v>
      </c>
      <c r="F937" s="173"/>
      <c r="G937" s="174">
        <f>ROUND(E937*F937,2)</f>
        <v>0</v>
      </c>
      <c r="H937" s="173"/>
      <c r="I937" s="174">
        <f>ROUND(E937*H937,2)</f>
        <v>0</v>
      </c>
      <c r="J937" s="173"/>
      <c r="K937" s="174">
        <f>ROUND(E937*J937,2)</f>
        <v>0</v>
      </c>
      <c r="L937" s="174">
        <v>21</v>
      </c>
      <c r="M937" s="174">
        <f>G937*(1+L937/100)</f>
        <v>0</v>
      </c>
      <c r="N937" s="174">
        <v>4.6999999999999999E-4</v>
      </c>
      <c r="O937" s="174">
        <f>ROUND(E937*N937,2)</f>
        <v>0.25</v>
      </c>
      <c r="P937" s="174">
        <v>0</v>
      </c>
      <c r="Q937" s="174">
        <f>ROUND(E937*P937,2)</f>
        <v>0</v>
      </c>
      <c r="R937" s="174" t="s">
        <v>1190</v>
      </c>
      <c r="S937" s="174" t="s">
        <v>150</v>
      </c>
      <c r="T937" s="175" t="s">
        <v>150</v>
      </c>
      <c r="U937" s="158">
        <v>0.315</v>
      </c>
      <c r="V937" s="158">
        <f>ROUND(E937*U937,2)</f>
        <v>165.49</v>
      </c>
      <c r="W937" s="158"/>
      <c r="X937" s="158" t="s">
        <v>142</v>
      </c>
      <c r="Y937" s="148"/>
      <c r="Z937" s="148"/>
      <c r="AA937" s="148"/>
      <c r="AB937" s="148"/>
      <c r="AC937" s="148"/>
      <c r="AD937" s="148"/>
      <c r="AE937" s="148"/>
      <c r="AF937" s="148"/>
      <c r="AG937" s="148" t="s">
        <v>143</v>
      </c>
      <c r="AH937" s="148"/>
      <c r="AI937" s="148"/>
      <c r="AJ937" s="148"/>
      <c r="AK937" s="148"/>
      <c r="AL937" s="148"/>
      <c r="AM937" s="148"/>
      <c r="AN937" s="148"/>
      <c r="AO937" s="148"/>
      <c r="AP937" s="148"/>
      <c r="AQ937" s="148"/>
      <c r="AR937" s="148"/>
      <c r="AS937" s="148"/>
      <c r="AT937" s="148"/>
      <c r="AU937" s="148"/>
      <c r="AV937" s="148"/>
      <c r="AW937" s="148"/>
      <c r="AX937" s="148"/>
      <c r="AY937" s="148"/>
      <c r="AZ937" s="148"/>
      <c r="BA937" s="148"/>
      <c r="BB937" s="148"/>
      <c r="BC937" s="148"/>
      <c r="BD937" s="148"/>
      <c r="BE937" s="148"/>
      <c r="BF937" s="148"/>
      <c r="BG937" s="148"/>
      <c r="BH937" s="148"/>
    </row>
    <row r="938" spans="1:60" outlineLevel="1" x14ac:dyDescent="0.2">
      <c r="A938" s="155"/>
      <c r="B938" s="156"/>
      <c r="C938" s="251" t="s">
        <v>1195</v>
      </c>
      <c r="D938" s="252"/>
      <c r="E938" s="252"/>
      <c r="F938" s="252"/>
      <c r="G938" s="252"/>
      <c r="H938" s="158"/>
      <c r="I938" s="158"/>
      <c r="J938" s="158"/>
      <c r="K938" s="158"/>
      <c r="L938" s="158"/>
      <c r="M938" s="158"/>
      <c r="N938" s="158"/>
      <c r="O938" s="158"/>
      <c r="P938" s="158"/>
      <c r="Q938" s="158"/>
      <c r="R938" s="158"/>
      <c r="S938" s="158"/>
      <c r="T938" s="158"/>
      <c r="U938" s="158"/>
      <c r="V938" s="158"/>
      <c r="W938" s="158"/>
      <c r="X938" s="158"/>
      <c r="Y938" s="148"/>
      <c r="Z938" s="148"/>
      <c r="AA938" s="148"/>
      <c r="AB938" s="148"/>
      <c r="AC938" s="148"/>
      <c r="AD938" s="148"/>
      <c r="AE938" s="148"/>
      <c r="AF938" s="148"/>
      <c r="AG938" s="148" t="s">
        <v>179</v>
      </c>
      <c r="AH938" s="148"/>
      <c r="AI938" s="148"/>
      <c r="AJ938" s="148"/>
      <c r="AK938" s="148"/>
      <c r="AL938" s="148"/>
      <c r="AM938" s="148"/>
      <c r="AN938" s="148"/>
      <c r="AO938" s="148"/>
      <c r="AP938" s="148"/>
      <c r="AQ938" s="148"/>
      <c r="AR938" s="148"/>
      <c r="AS938" s="148"/>
      <c r="AT938" s="148"/>
      <c r="AU938" s="148"/>
      <c r="AV938" s="148"/>
      <c r="AW938" s="148"/>
      <c r="AX938" s="148"/>
      <c r="AY938" s="148"/>
      <c r="AZ938" s="148"/>
      <c r="BA938" s="148"/>
      <c r="BB938" s="148"/>
      <c r="BC938" s="148"/>
      <c r="BD938" s="148"/>
      <c r="BE938" s="148"/>
      <c r="BF938" s="148"/>
      <c r="BG938" s="148"/>
      <c r="BH938" s="148"/>
    </row>
    <row r="939" spans="1:60" outlineLevel="1" x14ac:dyDescent="0.2">
      <c r="A939" s="155"/>
      <c r="B939" s="156"/>
      <c r="C939" s="188" t="s">
        <v>466</v>
      </c>
      <c r="D939" s="160"/>
      <c r="E939" s="161">
        <v>194.97</v>
      </c>
      <c r="F939" s="158"/>
      <c r="G939" s="158"/>
      <c r="H939" s="158"/>
      <c r="I939" s="158"/>
      <c r="J939" s="158"/>
      <c r="K939" s="158"/>
      <c r="L939" s="158"/>
      <c r="M939" s="158"/>
      <c r="N939" s="158"/>
      <c r="O939" s="158"/>
      <c r="P939" s="158"/>
      <c r="Q939" s="158"/>
      <c r="R939" s="158"/>
      <c r="S939" s="158"/>
      <c r="T939" s="158"/>
      <c r="U939" s="158"/>
      <c r="V939" s="158"/>
      <c r="W939" s="158"/>
      <c r="X939" s="158"/>
      <c r="Y939" s="148"/>
      <c r="Z939" s="148"/>
      <c r="AA939" s="148"/>
      <c r="AB939" s="148"/>
      <c r="AC939" s="148"/>
      <c r="AD939" s="148"/>
      <c r="AE939" s="148"/>
      <c r="AF939" s="148"/>
      <c r="AG939" s="148" t="s">
        <v>147</v>
      </c>
      <c r="AH939" s="148">
        <v>0</v>
      </c>
      <c r="AI939" s="148"/>
      <c r="AJ939" s="148"/>
      <c r="AK939" s="148"/>
      <c r="AL939" s="148"/>
      <c r="AM939" s="148"/>
      <c r="AN939" s="148"/>
      <c r="AO939" s="148"/>
      <c r="AP939" s="148"/>
      <c r="AQ939" s="148"/>
      <c r="AR939" s="148"/>
      <c r="AS939" s="148"/>
      <c r="AT939" s="148"/>
      <c r="AU939" s="148"/>
      <c r="AV939" s="148"/>
      <c r="AW939" s="148"/>
      <c r="AX939" s="148"/>
      <c r="AY939" s="148"/>
      <c r="AZ939" s="148"/>
      <c r="BA939" s="148"/>
      <c r="BB939" s="148"/>
      <c r="BC939" s="148"/>
      <c r="BD939" s="148"/>
      <c r="BE939" s="148"/>
      <c r="BF939" s="148"/>
      <c r="BG939" s="148"/>
      <c r="BH939" s="148"/>
    </row>
    <row r="940" spans="1:60" outlineLevel="1" x14ac:dyDescent="0.2">
      <c r="A940" s="155"/>
      <c r="B940" s="156"/>
      <c r="C940" s="188" t="s">
        <v>1196</v>
      </c>
      <c r="D940" s="160"/>
      <c r="E940" s="161">
        <v>33.53</v>
      </c>
      <c r="F940" s="158"/>
      <c r="G940" s="158"/>
      <c r="H940" s="158"/>
      <c r="I940" s="158"/>
      <c r="J940" s="158"/>
      <c r="K940" s="158"/>
      <c r="L940" s="158"/>
      <c r="M940" s="158"/>
      <c r="N940" s="158"/>
      <c r="O940" s="158"/>
      <c r="P940" s="158"/>
      <c r="Q940" s="158"/>
      <c r="R940" s="158"/>
      <c r="S940" s="158"/>
      <c r="T940" s="158"/>
      <c r="U940" s="158"/>
      <c r="V940" s="158"/>
      <c r="W940" s="158"/>
      <c r="X940" s="158"/>
      <c r="Y940" s="148"/>
      <c r="Z940" s="148"/>
      <c r="AA940" s="148"/>
      <c r="AB940" s="148"/>
      <c r="AC940" s="148"/>
      <c r="AD940" s="148"/>
      <c r="AE940" s="148"/>
      <c r="AF940" s="148"/>
      <c r="AG940" s="148" t="s">
        <v>147</v>
      </c>
      <c r="AH940" s="148">
        <v>0</v>
      </c>
      <c r="AI940" s="148"/>
      <c r="AJ940" s="148"/>
      <c r="AK940" s="148"/>
      <c r="AL940" s="148"/>
      <c r="AM940" s="148"/>
      <c r="AN940" s="148"/>
      <c r="AO940" s="148"/>
      <c r="AP940" s="148"/>
      <c r="AQ940" s="148"/>
      <c r="AR940" s="148"/>
      <c r="AS940" s="148"/>
      <c r="AT940" s="148"/>
      <c r="AU940" s="148"/>
      <c r="AV940" s="148"/>
      <c r="AW940" s="148"/>
      <c r="AX940" s="148"/>
      <c r="AY940" s="148"/>
      <c r="AZ940" s="148"/>
      <c r="BA940" s="148"/>
      <c r="BB940" s="148"/>
      <c r="BC940" s="148"/>
      <c r="BD940" s="148"/>
      <c r="BE940" s="148"/>
      <c r="BF940" s="148"/>
      <c r="BG940" s="148"/>
      <c r="BH940" s="148"/>
    </row>
    <row r="941" spans="1:60" outlineLevel="1" x14ac:dyDescent="0.2">
      <c r="A941" s="155"/>
      <c r="B941" s="156"/>
      <c r="C941" s="188" t="s">
        <v>1197</v>
      </c>
      <c r="D941" s="160"/>
      <c r="E941" s="161">
        <v>52.6</v>
      </c>
      <c r="F941" s="158"/>
      <c r="G941" s="158"/>
      <c r="H941" s="158"/>
      <c r="I941" s="158"/>
      <c r="J941" s="158"/>
      <c r="K941" s="158"/>
      <c r="L941" s="158"/>
      <c r="M941" s="158"/>
      <c r="N941" s="158"/>
      <c r="O941" s="158"/>
      <c r="P941" s="158"/>
      <c r="Q941" s="158"/>
      <c r="R941" s="158"/>
      <c r="S941" s="158"/>
      <c r="T941" s="158"/>
      <c r="U941" s="158"/>
      <c r="V941" s="158"/>
      <c r="W941" s="158"/>
      <c r="X941" s="158"/>
      <c r="Y941" s="148"/>
      <c r="Z941" s="148"/>
      <c r="AA941" s="148"/>
      <c r="AB941" s="148"/>
      <c r="AC941" s="148"/>
      <c r="AD941" s="148"/>
      <c r="AE941" s="148"/>
      <c r="AF941" s="148"/>
      <c r="AG941" s="148" t="s">
        <v>147</v>
      </c>
      <c r="AH941" s="148">
        <v>0</v>
      </c>
      <c r="AI941" s="148"/>
      <c r="AJ941" s="148"/>
      <c r="AK941" s="148"/>
      <c r="AL941" s="148"/>
      <c r="AM941" s="148"/>
      <c r="AN941" s="148"/>
      <c r="AO941" s="148"/>
      <c r="AP941" s="148"/>
      <c r="AQ941" s="148"/>
      <c r="AR941" s="148"/>
      <c r="AS941" s="148"/>
      <c r="AT941" s="148"/>
      <c r="AU941" s="148"/>
      <c r="AV941" s="148"/>
      <c r="AW941" s="148"/>
      <c r="AX941" s="148"/>
      <c r="AY941" s="148"/>
      <c r="AZ941" s="148"/>
      <c r="BA941" s="148"/>
      <c r="BB941" s="148"/>
      <c r="BC941" s="148"/>
      <c r="BD941" s="148"/>
      <c r="BE941" s="148"/>
      <c r="BF941" s="148"/>
      <c r="BG941" s="148"/>
      <c r="BH941" s="148"/>
    </row>
    <row r="942" spans="1:60" outlineLevel="1" x14ac:dyDescent="0.2">
      <c r="A942" s="155"/>
      <c r="B942" s="156"/>
      <c r="C942" s="188" t="s">
        <v>1198</v>
      </c>
      <c r="D942" s="160"/>
      <c r="E942" s="161">
        <v>244.25</v>
      </c>
      <c r="F942" s="158"/>
      <c r="G942" s="158"/>
      <c r="H942" s="158"/>
      <c r="I942" s="158"/>
      <c r="J942" s="158"/>
      <c r="K942" s="158"/>
      <c r="L942" s="158"/>
      <c r="M942" s="158"/>
      <c r="N942" s="158"/>
      <c r="O942" s="158"/>
      <c r="P942" s="158"/>
      <c r="Q942" s="158"/>
      <c r="R942" s="158"/>
      <c r="S942" s="158"/>
      <c r="T942" s="158"/>
      <c r="U942" s="158"/>
      <c r="V942" s="158"/>
      <c r="W942" s="158"/>
      <c r="X942" s="158"/>
      <c r="Y942" s="148"/>
      <c r="Z942" s="148"/>
      <c r="AA942" s="148"/>
      <c r="AB942" s="148"/>
      <c r="AC942" s="148"/>
      <c r="AD942" s="148"/>
      <c r="AE942" s="148"/>
      <c r="AF942" s="148"/>
      <c r="AG942" s="148" t="s">
        <v>147</v>
      </c>
      <c r="AH942" s="148">
        <v>0</v>
      </c>
      <c r="AI942" s="148"/>
      <c r="AJ942" s="148"/>
      <c r="AK942" s="148"/>
      <c r="AL942" s="148"/>
      <c r="AM942" s="148"/>
      <c r="AN942" s="148"/>
      <c r="AO942" s="148"/>
      <c r="AP942" s="148"/>
      <c r="AQ942" s="148"/>
      <c r="AR942" s="148"/>
      <c r="AS942" s="148"/>
      <c r="AT942" s="148"/>
      <c r="AU942" s="148"/>
      <c r="AV942" s="148"/>
      <c r="AW942" s="148"/>
      <c r="AX942" s="148"/>
      <c r="AY942" s="148"/>
      <c r="AZ942" s="148"/>
      <c r="BA942" s="148"/>
      <c r="BB942" s="148"/>
      <c r="BC942" s="148"/>
      <c r="BD942" s="148"/>
      <c r="BE942" s="148"/>
      <c r="BF942" s="148"/>
      <c r="BG942" s="148"/>
      <c r="BH942" s="148"/>
    </row>
    <row r="943" spans="1:60" x14ac:dyDescent="0.2">
      <c r="A943" s="163" t="s">
        <v>135</v>
      </c>
      <c r="B943" s="164" t="s">
        <v>102</v>
      </c>
      <c r="C943" s="186" t="s">
        <v>103</v>
      </c>
      <c r="D943" s="165"/>
      <c r="E943" s="166"/>
      <c r="F943" s="167"/>
      <c r="G943" s="167">
        <f>SUMIF(AG944:AG951,"&lt;&gt;NOR",G944:G951)</f>
        <v>0</v>
      </c>
      <c r="H943" s="167"/>
      <c r="I943" s="167">
        <f>SUM(I944:I951)</f>
        <v>0</v>
      </c>
      <c r="J943" s="167"/>
      <c r="K943" s="167">
        <f>SUM(K944:K951)</f>
        <v>0</v>
      </c>
      <c r="L943" s="167"/>
      <c r="M943" s="167">
        <f>SUM(M944:M951)</f>
        <v>0</v>
      </c>
      <c r="N943" s="167"/>
      <c r="O943" s="167">
        <f>SUM(O944:O951)</f>
        <v>0.92</v>
      </c>
      <c r="P943" s="167"/>
      <c r="Q943" s="167">
        <f>SUM(Q944:Q951)</f>
        <v>0</v>
      </c>
      <c r="R943" s="167"/>
      <c r="S943" s="167"/>
      <c r="T943" s="168"/>
      <c r="U943" s="162"/>
      <c r="V943" s="162">
        <f>SUM(V944:V951)</f>
        <v>192.86</v>
      </c>
      <c r="W943" s="162"/>
      <c r="X943" s="162"/>
      <c r="AG943" t="s">
        <v>136</v>
      </c>
    </row>
    <row r="944" spans="1:60" outlineLevel="1" x14ac:dyDescent="0.2">
      <c r="A944" s="169">
        <v>292</v>
      </c>
      <c r="B944" s="170" t="s">
        <v>1199</v>
      </c>
      <c r="C944" s="187" t="s">
        <v>1200</v>
      </c>
      <c r="D944" s="171" t="s">
        <v>172</v>
      </c>
      <c r="E944" s="172">
        <v>314.904</v>
      </c>
      <c r="F944" s="173"/>
      <c r="G944" s="174">
        <f>ROUND(E944*F944,2)</f>
        <v>0</v>
      </c>
      <c r="H944" s="173"/>
      <c r="I944" s="174">
        <f>ROUND(E944*H944,2)</f>
        <v>0</v>
      </c>
      <c r="J944" s="173"/>
      <c r="K944" s="174">
        <f>ROUND(E944*J944,2)</f>
        <v>0</v>
      </c>
      <c r="L944" s="174">
        <v>21</v>
      </c>
      <c r="M944" s="174">
        <f>G944*(1+L944/100)</f>
        <v>0</v>
      </c>
      <c r="N944" s="174">
        <v>0</v>
      </c>
      <c r="O944" s="174">
        <f>ROUND(E944*N944,2)</f>
        <v>0</v>
      </c>
      <c r="P944" s="174">
        <v>0</v>
      </c>
      <c r="Q944" s="174">
        <f>ROUND(E944*P944,2)</f>
        <v>0</v>
      </c>
      <c r="R944" s="174" t="s">
        <v>1201</v>
      </c>
      <c r="S944" s="174" t="s">
        <v>150</v>
      </c>
      <c r="T944" s="175" t="s">
        <v>150</v>
      </c>
      <c r="U944" s="158">
        <v>2.1999999999999999E-2</v>
      </c>
      <c r="V944" s="158">
        <f>ROUND(E944*U944,2)</f>
        <v>6.93</v>
      </c>
      <c r="W944" s="158"/>
      <c r="X944" s="158" t="s">
        <v>142</v>
      </c>
      <c r="Y944" s="148"/>
      <c r="Z944" s="148"/>
      <c r="AA944" s="148"/>
      <c r="AB944" s="148"/>
      <c r="AC944" s="148"/>
      <c r="AD944" s="148"/>
      <c r="AE944" s="148"/>
      <c r="AF944" s="148"/>
      <c r="AG944" s="148" t="s">
        <v>143</v>
      </c>
      <c r="AH944" s="148"/>
      <c r="AI944" s="148"/>
      <c r="AJ944" s="148"/>
      <c r="AK944" s="148"/>
      <c r="AL944" s="148"/>
      <c r="AM944" s="148"/>
      <c r="AN944" s="148"/>
      <c r="AO944" s="148"/>
      <c r="AP944" s="148"/>
      <c r="AQ944" s="148"/>
      <c r="AR944" s="148"/>
      <c r="AS944" s="148"/>
      <c r="AT944" s="148"/>
      <c r="AU944" s="148"/>
      <c r="AV944" s="148"/>
      <c r="AW944" s="148"/>
      <c r="AX944" s="148"/>
      <c r="AY944" s="148"/>
      <c r="AZ944" s="148"/>
      <c r="BA944" s="148"/>
      <c r="BB944" s="148"/>
      <c r="BC944" s="148"/>
      <c r="BD944" s="148"/>
      <c r="BE944" s="148"/>
      <c r="BF944" s="148"/>
      <c r="BG944" s="148"/>
      <c r="BH944" s="148"/>
    </row>
    <row r="945" spans="1:60" outlineLevel="1" x14ac:dyDescent="0.2">
      <c r="A945" s="155"/>
      <c r="B945" s="156"/>
      <c r="C945" s="188" t="s">
        <v>1202</v>
      </c>
      <c r="D945" s="160"/>
      <c r="E945" s="161">
        <v>314.904</v>
      </c>
      <c r="F945" s="158"/>
      <c r="G945" s="158"/>
      <c r="H945" s="158"/>
      <c r="I945" s="158"/>
      <c r="J945" s="158"/>
      <c r="K945" s="158"/>
      <c r="L945" s="158"/>
      <c r="M945" s="158"/>
      <c r="N945" s="158"/>
      <c r="O945" s="158"/>
      <c r="P945" s="158"/>
      <c r="Q945" s="158"/>
      <c r="R945" s="158"/>
      <c r="S945" s="158"/>
      <c r="T945" s="158"/>
      <c r="U945" s="158"/>
      <c r="V945" s="158"/>
      <c r="W945" s="158"/>
      <c r="X945" s="158"/>
      <c r="Y945" s="148"/>
      <c r="Z945" s="148"/>
      <c r="AA945" s="148"/>
      <c r="AB945" s="148"/>
      <c r="AC945" s="148"/>
      <c r="AD945" s="148"/>
      <c r="AE945" s="148"/>
      <c r="AF945" s="148"/>
      <c r="AG945" s="148" t="s">
        <v>147</v>
      </c>
      <c r="AH945" s="148">
        <v>0</v>
      </c>
      <c r="AI945" s="148"/>
      <c r="AJ945" s="148"/>
      <c r="AK945" s="148"/>
      <c r="AL945" s="148"/>
      <c r="AM945" s="148"/>
      <c r="AN945" s="148"/>
      <c r="AO945" s="148"/>
      <c r="AP945" s="148"/>
      <c r="AQ945" s="148"/>
      <c r="AR945" s="148"/>
      <c r="AS945" s="148"/>
      <c r="AT945" s="148"/>
      <c r="AU945" s="148"/>
      <c r="AV945" s="148"/>
      <c r="AW945" s="148"/>
      <c r="AX945" s="148"/>
      <c r="AY945" s="148"/>
      <c r="AZ945" s="148"/>
      <c r="BA945" s="148"/>
      <c r="BB945" s="148"/>
      <c r="BC945" s="148"/>
      <c r="BD945" s="148"/>
      <c r="BE945" s="148"/>
      <c r="BF945" s="148"/>
      <c r="BG945" s="148"/>
      <c r="BH945" s="148"/>
    </row>
    <row r="946" spans="1:60" outlineLevel="1" x14ac:dyDescent="0.2">
      <c r="A946" s="169">
        <v>293</v>
      </c>
      <c r="B946" s="170" t="s">
        <v>1203</v>
      </c>
      <c r="C946" s="187" t="s">
        <v>1204</v>
      </c>
      <c r="D946" s="171" t="s">
        <v>172</v>
      </c>
      <c r="E946" s="172">
        <v>1430.17265</v>
      </c>
      <c r="F946" s="173"/>
      <c r="G946" s="174">
        <f>ROUND(E946*F946,2)</f>
        <v>0</v>
      </c>
      <c r="H946" s="173"/>
      <c r="I946" s="174">
        <f>ROUND(E946*H946,2)</f>
        <v>0</v>
      </c>
      <c r="J946" s="173"/>
      <c r="K946" s="174">
        <f>ROUND(E946*J946,2)</f>
        <v>0</v>
      </c>
      <c r="L946" s="174">
        <v>21</v>
      </c>
      <c r="M946" s="174">
        <f>G946*(1+L946/100)</f>
        <v>0</v>
      </c>
      <c r="N946" s="174">
        <v>1.8000000000000001E-4</v>
      </c>
      <c r="O946" s="174">
        <f>ROUND(E946*N946,2)</f>
        <v>0.26</v>
      </c>
      <c r="P946" s="174">
        <v>0</v>
      </c>
      <c r="Q946" s="174">
        <f>ROUND(E946*P946,2)</f>
        <v>0</v>
      </c>
      <c r="R946" s="174" t="s">
        <v>1201</v>
      </c>
      <c r="S946" s="174" t="s">
        <v>150</v>
      </c>
      <c r="T946" s="175" t="s">
        <v>150</v>
      </c>
      <c r="U946" s="158">
        <v>0.03</v>
      </c>
      <c r="V946" s="158">
        <f>ROUND(E946*U946,2)</f>
        <v>42.91</v>
      </c>
      <c r="W946" s="158"/>
      <c r="X946" s="158" t="s">
        <v>142</v>
      </c>
      <c r="Y946" s="148"/>
      <c r="Z946" s="148"/>
      <c r="AA946" s="148"/>
      <c r="AB946" s="148"/>
      <c r="AC946" s="148"/>
      <c r="AD946" s="148"/>
      <c r="AE946" s="148"/>
      <c r="AF946" s="148"/>
      <c r="AG946" s="148" t="s">
        <v>143</v>
      </c>
      <c r="AH946" s="148"/>
      <c r="AI946" s="148"/>
      <c r="AJ946" s="148"/>
      <c r="AK946" s="148"/>
      <c r="AL946" s="148"/>
      <c r="AM946" s="148"/>
      <c r="AN946" s="148"/>
      <c r="AO946" s="148"/>
      <c r="AP946" s="148"/>
      <c r="AQ946" s="148"/>
      <c r="AR946" s="148"/>
      <c r="AS946" s="148"/>
      <c r="AT946" s="148"/>
      <c r="AU946" s="148"/>
      <c r="AV946" s="148"/>
      <c r="AW946" s="148"/>
      <c r="AX946" s="148"/>
      <c r="AY946" s="148"/>
      <c r="AZ946" s="148"/>
      <c r="BA946" s="148"/>
      <c r="BB946" s="148"/>
      <c r="BC946" s="148"/>
      <c r="BD946" s="148"/>
      <c r="BE946" s="148"/>
      <c r="BF946" s="148"/>
      <c r="BG946" s="148"/>
      <c r="BH946" s="148"/>
    </row>
    <row r="947" spans="1:60" outlineLevel="1" x14ac:dyDescent="0.2">
      <c r="A947" s="155"/>
      <c r="B947" s="156"/>
      <c r="C947" s="188" t="s">
        <v>1202</v>
      </c>
      <c r="D947" s="160"/>
      <c r="E947" s="161">
        <v>314.904</v>
      </c>
      <c r="F947" s="158"/>
      <c r="G947" s="158"/>
      <c r="H947" s="158"/>
      <c r="I947" s="158"/>
      <c r="J947" s="158"/>
      <c r="K947" s="158"/>
      <c r="L947" s="158"/>
      <c r="M947" s="158"/>
      <c r="N947" s="158"/>
      <c r="O947" s="158"/>
      <c r="P947" s="158"/>
      <c r="Q947" s="158"/>
      <c r="R947" s="158"/>
      <c r="S947" s="158"/>
      <c r="T947" s="158"/>
      <c r="U947" s="158"/>
      <c r="V947" s="158"/>
      <c r="W947" s="158"/>
      <c r="X947" s="158"/>
      <c r="Y947" s="148"/>
      <c r="Z947" s="148"/>
      <c r="AA947" s="148"/>
      <c r="AB947" s="148"/>
      <c r="AC947" s="148"/>
      <c r="AD947" s="148"/>
      <c r="AE947" s="148"/>
      <c r="AF947" s="148"/>
      <c r="AG947" s="148" t="s">
        <v>147</v>
      </c>
      <c r="AH947" s="148">
        <v>0</v>
      </c>
      <c r="AI947" s="148"/>
      <c r="AJ947" s="148"/>
      <c r="AK947" s="148"/>
      <c r="AL947" s="148"/>
      <c r="AM947" s="148"/>
      <c r="AN947" s="148"/>
      <c r="AO947" s="148"/>
      <c r="AP947" s="148"/>
      <c r="AQ947" s="148"/>
      <c r="AR947" s="148"/>
      <c r="AS947" s="148"/>
      <c r="AT947" s="148"/>
      <c r="AU947" s="148"/>
      <c r="AV947" s="148"/>
      <c r="AW947" s="148"/>
      <c r="AX947" s="148"/>
      <c r="AY947" s="148"/>
      <c r="AZ947" s="148"/>
      <c r="BA947" s="148"/>
      <c r="BB947" s="148"/>
      <c r="BC947" s="148"/>
      <c r="BD947" s="148"/>
      <c r="BE947" s="148"/>
      <c r="BF947" s="148"/>
      <c r="BG947" s="148"/>
      <c r="BH947" s="148"/>
    </row>
    <row r="948" spans="1:60" outlineLevel="1" x14ac:dyDescent="0.2">
      <c r="A948" s="155"/>
      <c r="B948" s="156"/>
      <c r="C948" s="188" t="s">
        <v>1205</v>
      </c>
      <c r="D948" s="160"/>
      <c r="E948" s="161">
        <v>1115.26865</v>
      </c>
      <c r="F948" s="158"/>
      <c r="G948" s="158"/>
      <c r="H948" s="158"/>
      <c r="I948" s="158"/>
      <c r="J948" s="158"/>
      <c r="K948" s="158"/>
      <c r="L948" s="158"/>
      <c r="M948" s="158"/>
      <c r="N948" s="158"/>
      <c r="O948" s="158"/>
      <c r="P948" s="158"/>
      <c r="Q948" s="158"/>
      <c r="R948" s="158"/>
      <c r="S948" s="158"/>
      <c r="T948" s="158"/>
      <c r="U948" s="158"/>
      <c r="V948" s="158"/>
      <c r="W948" s="158"/>
      <c r="X948" s="158"/>
      <c r="Y948" s="148"/>
      <c r="Z948" s="148"/>
      <c r="AA948" s="148"/>
      <c r="AB948" s="148"/>
      <c r="AC948" s="148"/>
      <c r="AD948" s="148"/>
      <c r="AE948" s="148"/>
      <c r="AF948" s="148"/>
      <c r="AG948" s="148" t="s">
        <v>147</v>
      </c>
      <c r="AH948" s="148">
        <v>0</v>
      </c>
      <c r="AI948" s="148"/>
      <c r="AJ948" s="148"/>
      <c r="AK948" s="148"/>
      <c r="AL948" s="148"/>
      <c r="AM948" s="148"/>
      <c r="AN948" s="148"/>
      <c r="AO948" s="148"/>
      <c r="AP948" s="148"/>
      <c r="AQ948" s="148"/>
      <c r="AR948" s="148"/>
      <c r="AS948" s="148"/>
      <c r="AT948" s="148"/>
      <c r="AU948" s="148"/>
      <c r="AV948" s="148"/>
      <c r="AW948" s="148"/>
      <c r="AX948" s="148"/>
      <c r="AY948" s="148"/>
      <c r="AZ948" s="148"/>
      <c r="BA948" s="148"/>
      <c r="BB948" s="148"/>
      <c r="BC948" s="148"/>
      <c r="BD948" s="148"/>
      <c r="BE948" s="148"/>
      <c r="BF948" s="148"/>
      <c r="BG948" s="148"/>
      <c r="BH948" s="148"/>
    </row>
    <row r="949" spans="1:60" outlineLevel="1" x14ac:dyDescent="0.2">
      <c r="A949" s="169">
        <v>294</v>
      </c>
      <c r="B949" s="170" t="s">
        <v>1206</v>
      </c>
      <c r="C949" s="187" t="s">
        <v>1207</v>
      </c>
      <c r="D949" s="171" t="s">
        <v>172</v>
      </c>
      <c r="E949" s="172">
        <v>1430.17265</v>
      </c>
      <c r="F949" s="173"/>
      <c r="G949" s="174">
        <f>ROUND(E949*F949,2)</f>
        <v>0</v>
      </c>
      <c r="H949" s="173"/>
      <c r="I949" s="174">
        <f>ROUND(E949*H949,2)</f>
        <v>0</v>
      </c>
      <c r="J949" s="173"/>
      <c r="K949" s="174">
        <f>ROUND(E949*J949,2)</f>
        <v>0</v>
      </c>
      <c r="L949" s="174">
        <v>21</v>
      </c>
      <c r="M949" s="174">
        <f>G949*(1+L949/100)</f>
        <v>0</v>
      </c>
      <c r="N949" s="174">
        <v>4.6000000000000001E-4</v>
      </c>
      <c r="O949" s="174">
        <f>ROUND(E949*N949,2)</f>
        <v>0.66</v>
      </c>
      <c r="P949" s="174">
        <v>0</v>
      </c>
      <c r="Q949" s="174">
        <f>ROUND(E949*P949,2)</f>
        <v>0</v>
      </c>
      <c r="R949" s="174" t="s">
        <v>1201</v>
      </c>
      <c r="S949" s="174" t="s">
        <v>150</v>
      </c>
      <c r="T949" s="175" t="s">
        <v>150</v>
      </c>
      <c r="U949" s="158">
        <v>0.1</v>
      </c>
      <c r="V949" s="158">
        <f>ROUND(E949*U949,2)</f>
        <v>143.02000000000001</v>
      </c>
      <c r="W949" s="158"/>
      <c r="X949" s="158" t="s">
        <v>142</v>
      </c>
      <c r="Y949" s="148"/>
      <c r="Z949" s="148"/>
      <c r="AA949" s="148"/>
      <c r="AB949" s="148"/>
      <c r="AC949" s="148"/>
      <c r="AD949" s="148"/>
      <c r="AE949" s="148"/>
      <c r="AF949" s="148"/>
      <c r="AG949" s="148" t="s">
        <v>143</v>
      </c>
      <c r="AH949" s="148"/>
      <c r="AI949" s="148"/>
      <c r="AJ949" s="148"/>
      <c r="AK949" s="148"/>
      <c r="AL949" s="148"/>
      <c r="AM949" s="148"/>
      <c r="AN949" s="148"/>
      <c r="AO949" s="148"/>
      <c r="AP949" s="148"/>
      <c r="AQ949" s="148"/>
      <c r="AR949" s="148"/>
      <c r="AS949" s="148"/>
      <c r="AT949" s="148"/>
      <c r="AU949" s="148"/>
      <c r="AV949" s="148"/>
      <c r="AW949" s="148"/>
      <c r="AX949" s="148"/>
      <c r="AY949" s="148"/>
      <c r="AZ949" s="148"/>
      <c r="BA949" s="148"/>
      <c r="BB949" s="148"/>
      <c r="BC949" s="148"/>
      <c r="BD949" s="148"/>
      <c r="BE949" s="148"/>
      <c r="BF949" s="148"/>
      <c r="BG949" s="148"/>
      <c r="BH949" s="148"/>
    </row>
    <row r="950" spans="1:60" outlineLevel="1" x14ac:dyDescent="0.2">
      <c r="A950" s="155"/>
      <c r="B950" s="156"/>
      <c r="C950" s="188" t="s">
        <v>1202</v>
      </c>
      <c r="D950" s="160"/>
      <c r="E950" s="161">
        <v>314.904</v>
      </c>
      <c r="F950" s="158"/>
      <c r="G950" s="158"/>
      <c r="H950" s="158"/>
      <c r="I950" s="158"/>
      <c r="J950" s="158"/>
      <c r="K950" s="158"/>
      <c r="L950" s="158"/>
      <c r="M950" s="158"/>
      <c r="N950" s="158"/>
      <c r="O950" s="158"/>
      <c r="P950" s="158"/>
      <c r="Q950" s="158"/>
      <c r="R950" s="158"/>
      <c r="S950" s="158"/>
      <c r="T950" s="158"/>
      <c r="U950" s="158"/>
      <c r="V950" s="158"/>
      <c r="W950" s="158"/>
      <c r="X950" s="158"/>
      <c r="Y950" s="148"/>
      <c r="Z950" s="148"/>
      <c r="AA950" s="148"/>
      <c r="AB950" s="148"/>
      <c r="AC950" s="148"/>
      <c r="AD950" s="148"/>
      <c r="AE950" s="148"/>
      <c r="AF950" s="148"/>
      <c r="AG950" s="148" t="s">
        <v>147</v>
      </c>
      <c r="AH950" s="148">
        <v>0</v>
      </c>
      <c r="AI950" s="148"/>
      <c r="AJ950" s="148"/>
      <c r="AK950" s="148"/>
      <c r="AL950" s="148"/>
      <c r="AM950" s="148"/>
      <c r="AN950" s="148"/>
      <c r="AO950" s="148"/>
      <c r="AP950" s="148"/>
      <c r="AQ950" s="148"/>
      <c r="AR950" s="148"/>
      <c r="AS950" s="148"/>
      <c r="AT950" s="148"/>
      <c r="AU950" s="148"/>
      <c r="AV950" s="148"/>
      <c r="AW950" s="148"/>
      <c r="AX950" s="148"/>
      <c r="AY950" s="148"/>
      <c r="AZ950" s="148"/>
      <c r="BA950" s="148"/>
      <c r="BB950" s="148"/>
      <c r="BC950" s="148"/>
      <c r="BD950" s="148"/>
      <c r="BE950" s="148"/>
      <c r="BF950" s="148"/>
      <c r="BG950" s="148"/>
      <c r="BH950" s="148"/>
    </row>
    <row r="951" spans="1:60" outlineLevel="1" x14ac:dyDescent="0.2">
      <c r="A951" s="155"/>
      <c r="B951" s="156"/>
      <c r="C951" s="188" t="s">
        <v>1205</v>
      </c>
      <c r="D951" s="160"/>
      <c r="E951" s="161">
        <v>1115.26865</v>
      </c>
      <c r="F951" s="158"/>
      <c r="G951" s="158"/>
      <c r="H951" s="158"/>
      <c r="I951" s="158"/>
      <c r="J951" s="158"/>
      <c r="K951" s="158"/>
      <c r="L951" s="158"/>
      <c r="M951" s="158"/>
      <c r="N951" s="158"/>
      <c r="O951" s="158"/>
      <c r="P951" s="158"/>
      <c r="Q951" s="158"/>
      <c r="R951" s="158"/>
      <c r="S951" s="158"/>
      <c r="T951" s="158"/>
      <c r="U951" s="158"/>
      <c r="V951" s="158"/>
      <c r="W951" s="158"/>
      <c r="X951" s="158"/>
      <c r="Y951" s="148"/>
      <c r="Z951" s="148"/>
      <c r="AA951" s="148"/>
      <c r="AB951" s="148"/>
      <c r="AC951" s="148"/>
      <c r="AD951" s="148"/>
      <c r="AE951" s="148"/>
      <c r="AF951" s="148"/>
      <c r="AG951" s="148" t="s">
        <v>147</v>
      </c>
      <c r="AH951" s="148">
        <v>0</v>
      </c>
      <c r="AI951" s="148"/>
      <c r="AJ951" s="148"/>
      <c r="AK951" s="148"/>
      <c r="AL951" s="148"/>
      <c r="AM951" s="148"/>
      <c r="AN951" s="148"/>
      <c r="AO951" s="148"/>
      <c r="AP951" s="148"/>
      <c r="AQ951" s="148"/>
      <c r="AR951" s="148"/>
      <c r="AS951" s="148"/>
      <c r="AT951" s="148"/>
      <c r="AU951" s="148"/>
      <c r="AV951" s="148"/>
      <c r="AW951" s="148"/>
      <c r="AX951" s="148"/>
      <c r="AY951" s="148"/>
      <c r="AZ951" s="148"/>
      <c r="BA951" s="148"/>
      <c r="BB951" s="148"/>
      <c r="BC951" s="148"/>
      <c r="BD951" s="148"/>
      <c r="BE951" s="148"/>
      <c r="BF951" s="148"/>
      <c r="BG951" s="148"/>
      <c r="BH951" s="148"/>
    </row>
    <row r="952" spans="1:60" x14ac:dyDescent="0.2">
      <c r="A952" s="163" t="s">
        <v>135</v>
      </c>
      <c r="B952" s="164" t="s">
        <v>104</v>
      </c>
      <c r="C952" s="186" t="s">
        <v>105</v>
      </c>
      <c r="D952" s="165"/>
      <c r="E952" s="166"/>
      <c r="F952" s="167"/>
      <c r="G952" s="167">
        <f>SUMIF(AG953:AG963,"&lt;&gt;NOR",G953:G963)</f>
        <v>0</v>
      </c>
      <c r="H952" s="167"/>
      <c r="I952" s="167">
        <f>SUM(I953:I963)</f>
        <v>0</v>
      </c>
      <c r="J952" s="167"/>
      <c r="K952" s="167">
        <f>SUM(K953:K963)</f>
        <v>0</v>
      </c>
      <c r="L952" s="167"/>
      <c r="M952" s="167">
        <f>SUM(M953:M963)</f>
        <v>0</v>
      </c>
      <c r="N952" s="167"/>
      <c r="O952" s="167">
        <f>SUM(O953:O963)</f>
        <v>0</v>
      </c>
      <c r="P952" s="167"/>
      <c r="Q952" s="167">
        <f>SUM(Q953:Q963)</f>
        <v>0</v>
      </c>
      <c r="R952" s="167"/>
      <c r="S952" s="167"/>
      <c r="T952" s="168"/>
      <c r="U952" s="162"/>
      <c r="V952" s="162">
        <f>SUM(V953:V963)</f>
        <v>382.94</v>
      </c>
      <c r="W952" s="162"/>
      <c r="X952" s="162"/>
      <c r="AG952" t="s">
        <v>136</v>
      </c>
    </row>
    <row r="953" spans="1:60" outlineLevel="1" x14ac:dyDescent="0.2">
      <c r="A953" s="169">
        <v>295</v>
      </c>
      <c r="B953" s="170" t="s">
        <v>1208</v>
      </c>
      <c r="C953" s="187" t="s">
        <v>1209</v>
      </c>
      <c r="D953" s="171" t="s">
        <v>183</v>
      </c>
      <c r="E953" s="172">
        <v>127.85995</v>
      </c>
      <c r="F953" s="173"/>
      <c r="G953" s="174">
        <f>ROUND(E953*F953,2)</f>
        <v>0</v>
      </c>
      <c r="H953" s="173"/>
      <c r="I953" s="174">
        <f>ROUND(E953*H953,2)</f>
        <v>0</v>
      </c>
      <c r="J953" s="173"/>
      <c r="K953" s="174">
        <f>ROUND(E953*J953,2)</f>
        <v>0</v>
      </c>
      <c r="L953" s="174">
        <v>21</v>
      </c>
      <c r="M953" s="174">
        <f>G953*(1+L953/100)</f>
        <v>0</v>
      </c>
      <c r="N953" s="174">
        <v>0</v>
      </c>
      <c r="O953" s="174">
        <f>ROUND(E953*N953,2)</f>
        <v>0</v>
      </c>
      <c r="P953" s="174">
        <v>0</v>
      </c>
      <c r="Q953" s="174">
        <f>ROUND(E953*P953,2)</f>
        <v>0</v>
      </c>
      <c r="R953" s="174" t="s">
        <v>1210</v>
      </c>
      <c r="S953" s="174" t="s">
        <v>150</v>
      </c>
      <c r="T953" s="175" t="s">
        <v>150</v>
      </c>
      <c r="U953" s="158">
        <v>9.9000000000000005E-2</v>
      </c>
      <c r="V953" s="158">
        <f>ROUND(E953*U953,2)</f>
        <v>12.66</v>
      </c>
      <c r="W953" s="158"/>
      <c r="X953" s="158" t="s">
        <v>1211</v>
      </c>
      <c r="Y953" s="148"/>
      <c r="Z953" s="148"/>
      <c r="AA953" s="148"/>
      <c r="AB953" s="148"/>
      <c r="AC953" s="148"/>
      <c r="AD953" s="148"/>
      <c r="AE953" s="148"/>
      <c r="AF953" s="148"/>
      <c r="AG953" s="148" t="s">
        <v>1212</v>
      </c>
      <c r="AH953" s="148"/>
      <c r="AI953" s="148"/>
      <c r="AJ953" s="148"/>
      <c r="AK953" s="148"/>
      <c r="AL953" s="148"/>
      <c r="AM953" s="148"/>
      <c r="AN953" s="148"/>
      <c r="AO953" s="148"/>
      <c r="AP953" s="148"/>
      <c r="AQ953" s="148"/>
      <c r="AR953" s="148"/>
      <c r="AS953" s="148"/>
      <c r="AT953" s="148"/>
      <c r="AU953" s="148"/>
      <c r="AV953" s="148"/>
      <c r="AW953" s="148"/>
      <c r="AX953" s="148"/>
      <c r="AY953" s="148"/>
      <c r="AZ953" s="148"/>
      <c r="BA953" s="148"/>
      <c r="BB953" s="148"/>
      <c r="BC953" s="148"/>
      <c r="BD953" s="148"/>
      <c r="BE953" s="148"/>
      <c r="BF953" s="148"/>
      <c r="BG953" s="148"/>
      <c r="BH953" s="148"/>
    </row>
    <row r="954" spans="1:60" outlineLevel="1" x14ac:dyDescent="0.2">
      <c r="A954" s="155"/>
      <c r="B954" s="156"/>
      <c r="C954" s="253" t="s">
        <v>1213</v>
      </c>
      <c r="D954" s="254"/>
      <c r="E954" s="254"/>
      <c r="F954" s="254"/>
      <c r="G954" s="254"/>
      <c r="H954" s="158"/>
      <c r="I954" s="158"/>
      <c r="J954" s="158"/>
      <c r="K954" s="158"/>
      <c r="L954" s="158"/>
      <c r="M954" s="158"/>
      <c r="N954" s="158"/>
      <c r="O954" s="158"/>
      <c r="P954" s="158"/>
      <c r="Q954" s="158"/>
      <c r="R954" s="158"/>
      <c r="S954" s="158"/>
      <c r="T954" s="158"/>
      <c r="U954" s="158"/>
      <c r="V954" s="158"/>
      <c r="W954" s="158"/>
      <c r="X954" s="158"/>
      <c r="Y954" s="148"/>
      <c r="Z954" s="148"/>
      <c r="AA954" s="148"/>
      <c r="AB954" s="148"/>
      <c r="AC954" s="148"/>
      <c r="AD954" s="148"/>
      <c r="AE954" s="148"/>
      <c r="AF954" s="148"/>
      <c r="AG954" s="148" t="s">
        <v>145</v>
      </c>
      <c r="AH954" s="148"/>
      <c r="AI954" s="148"/>
      <c r="AJ954" s="148"/>
      <c r="AK954" s="148"/>
      <c r="AL954" s="148"/>
      <c r="AM954" s="148"/>
      <c r="AN954" s="148"/>
      <c r="AO954" s="148"/>
      <c r="AP954" s="148"/>
      <c r="AQ954" s="148"/>
      <c r="AR954" s="148"/>
      <c r="AS954" s="148"/>
      <c r="AT954" s="148"/>
      <c r="AU954" s="148"/>
      <c r="AV954" s="148"/>
      <c r="AW954" s="148"/>
      <c r="AX954" s="148"/>
      <c r="AY954" s="148"/>
      <c r="AZ954" s="148"/>
      <c r="BA954" s="148"/>
      <c r="BB954" s="148"/>
      <c r="BC954" s="148"/>
      <c r="BD954" s="148"/>
      <c r="BE954" s="148"/>
      <c r="BF954" s="148"/>
      <c r="BG954" s="148"/>
      <c r="BH954" s="148"/>
    </row>
    <row r="955" spans="1:60" ht="22.5" outlineLevel="1" x14ac:dyDescent="0.2">
      <c r="A955" s="177">
        <v>296</v>
      </c>
      <c r="B955" s="178" t="s">
        <v>1214</v>
      </c>
      <c r="C955" s="189" t="s">
        <v>1215</v>
      </c>
      <c r="D955" s="179" t="s">
        <v>183</v>
      </c>
      <c r="E955" s="180">
        <v>127.85995</v>
      </c>
      <c r="F955" s="181"/>
      <c r="G955" s="182">
        <f>ROUND(E955*F955,2)</f>
        <v>0</v>
      </c>
      <c r="H955" s="181"/>
      <c r="I955" s="182">
        <f>ROUND(E955*H955,2)</f>
        <v>0</v>
      </c>
      <c r="J955" s="181"/>
      <c r="K955" s="182">
        <f>ROUND(E955*J955,2)</f>
        <v>0</v>
      </c>
      <c r="L955" s="182">
        <v>21</v>
      </c>
      <c r="M955" s="182">
        <f>G955*(1+L955/100)</f>
        <v>0</v>
      </c>
      <c r="N955" s="182">
        <v>0</v>
      </c>
      <c r="O955" s="182">
        <f>ROUND(E955*N955,2)</f>
        <v>0</v>
      </c>
      <c r="P955" s="182">
        <v>0</v>
      </c>
      <c r="Q955" s="182">
        <f>ROUND(E955*P955,2)</f>
        <v>0</v>
      </c>
      <c r="R955" s="182" t="s">
        <v>526</v>
      </c>
      <c r="S955" s="182" t="s">
        <v>150</v>
      </c>
      <c r="T955" s="183" t="s">
        <v>150</v>
      </c>
      <c r="U955" s="158">
        <v>0.93300000000000005</v>
      </c>
      <c r="V955" s="158">
        <f>ROUND(E955*U955,2)</f>
        <v>119.29</v>
      </c>
      <c r="W955" s="158"/>
      <c r="X955" s="158" t="s">
        <v>1211</v>
      </c>
      <c r="Y955" s="148"/>
      <c r="Z955" s="148"/>
      <c r="AA955" s="148"/>
      <c r="AB955" s="148"/>
      <c r="AC955" s="148"/>
      <c r="AD955" s="148"/>
      <c r="AE955" s="148"/>
      <c r="AF955" s="148"/>
      <c r="AG955" s="148" t="s">
        <v>1212</v>
      </c>
      <c r="AH955" s="148"/>
      <c r="AI955" s="148"/>
      <c r="AJ955" s="148"/>
      <c r="AK955" s="148"/>
      <c r="AL955" s="148"/>
      <c r="AM955" s="148"/>
      <c r="AN955" s="148"/>
      <c r="AO955" s="148"/>
      <c r="AP955" s="148"/>
      <c r="AQ955" s="148"/>
      <c r="AR955" s="148"/>
      <c r="AS955" s="148"/>
      <c r="AT955" s="148"/>
      <c r="AU955" s="148"/>
      <c r="AV955" s="148"/>
      <c r="AW955" s="148"/>
      <c r="AX955" s="148"/>
      <c r="AY955" s="148"/>
      <c r="AZ955" s="148"/>
      <c r="BA955" s="148"/>
      <c r="BB955" s="148"/>
      <c r="BC955" s="148"/>
      <c r="BD955" s="148"/>
      <c r="BE955" s="148"/>
      <c r="BF955" s="148"/>
      <c r="BG955" s="148"/>
      <c r="BH955" s="148"/>
    </row>
    <row r="956" spans="1:60" outlineLevel="1" x14ac:dyDescent="0.2">
      <c r="A956" s="169">
        <v>297</v>
      </c>
      <c r="B956" s="170" t="s">
        <v>1216</v>
      </c>
      <c r="C956" s="187" t="s">
        <v>1217</v>
      </c>
      <c r="D956" s="171" t="s">
        <v>183</v>
      </c>
      <c r="E956" s="172">
        <v>127.85995</v>
      </c>
      <c r="F956" s="173"/>
      <c r="G956" s="174">
        <f>ROUND(E956*F956,2)</f>
        <v>0</v>
      </c>
      <c r="H956" s="173"/>
      <c r="I956" s="174">
        <f>ROUND(E956*H956,2)</f>
        <v>0</v>
      </c>
      <c r="J956" s="173"/>
      <c r="K956" s="174">
        <f>ROUND(E956*J956,2)</f>
        <v>0</v>
      </c>
      <c r="L956" s="174">
        <v>21</v>
      </c>
      <c r="M956" s="174">
        <f>G956*(1+L956/100)</f>
        <v>0</v>
      </c>
      <c r="N956" s="174">
        <v>0</v>
      </c>
      <c r="O956" s="174">
        <f>ROUND(E956*N956,2)</f>
        <v>0</v>
      </c>
      <c r="P956" s="174">
        <v>0</v>
      </c>
      <c r="Q956" s="174">
        <f>ROUND(E956*P956,2)</f>
        <v>0</v>
      </c>
      <c r="R956" s="174" t="s">
        <v>526</v>
      </c>
      <c r="S956" s="174" t="s">
        <v>150</v>
      </c>
      <c r="T956" s="175" t="s">
        <v>150</v>
      </c>
      <c r="U956" s="158">
        <v>0.49</v>
      </c>
      <c r="V956" s="158">
        <f>ROUND(E956*U956,2)</f>
        <v>62.65</v>
      </c>
      <c r="W956" s="158"/>
      <c r="X956" s="158" t="s">
        <v>1211</v>
      </c>
      <c r="Y956" s="148"/>
      <c r="Z956" s="148"/>
      <c r="AA956" s="148"/>
      <c r="AB956" s="148"/>
      <c r="AC956" s="148"/>
      <c r="AD956" s="148"/>
      <c r="AE956" s="148"/>
      <c r="AF956" s="148"/>
      <c r="AG956" s="148" t="s">
        <v>1212</v>
      </c>
      <c r="AH956" s="148"/>
      <c r="AI956" s="148"/>
      <c r="AJ956" s="148"/>
      <c r="AK956" s="148"/>
      <c r="AL956" s="148"/>
      <c r="AM956" s="148"/>
      <c r="AN956" s="148"/>
      <c r="AO956" s="148"/>
      <c r="AP956" s="148"/>
      <c r="AQ956" s="148"/>
      <c r="AR956" s="148"/>
      <c r="AS956" s="148"/>
      <c r="AT956" s="148"/>
      <c r="AU956" s="148"/>
      <c r="AV956" s="148"/>
      <c r="AW956" s="148"/>
      <c r="AX956" s="148"/>
      <c r="AY956" s="148"/>
      <c r="AZ956" s="148"/>
      <c r="BA956" s="148"/>
      <c r="BB956" s="148"/>
      <c r="BC956" s="148"/>
      <c r="BD956" s="148"/>
      <c r="BE956" s="148"/>
      <c r="BF956" s="148"/>
      <c r="BG956" s="148"/>
      <c r="BH956" s="148"/>
    </row>
    <row r="957" spans="1:60" outlineLevel="1" x14ac:dyDescent="0.2">
      <c r="A957" s="155"/>
      <c r="B957" s="156"/>
      <c r="C957" s="251" t="s">
        <v>1218</v>
      </c>
      <c r="D957" s="252"/>
      <c r="E957" s="252"/>
      <c r="F957" s="252"/>
      <c r="G957" s="252"/>
      <c r="H957" s="158"/>
      <c r="I957" s="158"/>
      <c r="J957" s="158"/>
      <c r="K957" s="158"/>
      <c r="L957" s="158"/>
      <c r="M957" s="158"/>
      <c r="N957" s="158"/>
      <c r="O957" s="158"/>
      <c r="P957" s="158"/>
      <c r="Q957" s="158"/>
      <c r="R957" s="158"/>
      <c r="S957" s="158"/>
      <c r="T957" s="158"/>
      <c r="U957" s="158"/>
      <c r="V957" s="158"/>
      <c r="W957" s="158"/>
      <c r="X957" s="158"/>
      <c r="Y957" s="148"/>
      <c r="Z957" s="148"/>
      <c r="AA957" s="148"/>
      <c r="AB957" s="148"/>
      <c r="AC957" s="148"/>
      <c r="AD957" s="148"/>
      <c r="AE957" s="148"/>
      <c r="AF957" s="148"/>
      <c r="AG957" s="148" t="s">
        <v>179</v>
      </c>
      <c r="AH957" s="148"/>
      <c r="AI957" s="148"/>
      <c r="AJ957" s="148"/>
      <c r="AK957" s="148"/>
      <c r="AL957" s="148"/>
      <c r="AM957" s="148"/>
      <c r="AN957" s="148"/>
      <c r="AO957" s="148"/>
      <c r="AP957" s="148"/>
      <c r="AQ957" s="148"/>
      <c r="AR957" s="148"/>
      <c r="AS957" s="148"/>
      <c r="AT957" s="148"/>
      <c r="AU957" s="148"/>
      <c r="AV957" s="148"/>
      <c r="AW957" s="148"/>
      <c r="AX957" s="148"/>
      <c r="AY957" s="148"/>
      <c r="AZ957" s="148"/>
      <c r="BA957" s="148"/>
      <c r="BB957" s="148"/>
      <c r="BC957" s="148"/>
      <c r="BD957" s="148"/>
      <c r="BE957" s="148"/>
      <c r="BF957" s="148"/>
      <c r="BG957" s="148"/>
      <c r="BH957" s="148"/>
    </row>
    <row r="958" spans="1:60" outlineLevel="1" x14ac:dyDescent="0.2">
      <c r="A958" s="177">
        <v>298</v>
      </c>
      <c r="B958" s="178" t="s">
        <v>1219</v>
      </c>
      <c r="C958" s="189" t="s">
        <v>1220</v>
      </c>
      <c r="D958" s="179" t="s">
        <v>183</v>
      </c>
      <c r="E958" s="180">
        <v>1278.5994800000001</v>
      </c>
      <c r="F958" s="181"/>
      <c r="G958" s="182">
        <f>ROUND(E958*F958,2)</f>
        <v>0</v>
      </c>
      <c r="H958" s="181"/>
      <c r="I958" s="182">
        <f>ROUND(E958*H958,2)</f>
        <v>0</v>
      </c>
      <c r="J958" s="181"/>
      <c r="K958" s="182">
        <f>ROUND(E958*J958,2)</f>
        <v>0</v>
      </c>
      <c r="L958" s="182">
        <v>21</v>
      </c>
      <c r="M958" s="182">
        <f>G958*(1+L958/100)</f>
        <v>0</v>
      </c>
      <c r="N958" s="182">
        <v>0</v>
      </c>
      <c r="O958" s="182">
        <f>ROUND(E958*N958,2)</f>
        <v>0</v>
      </c>
      <c r="P958" s="182">
        <v>0</v>
      </c>
      <c r="Q958" s="182">
        <f>ROUND(E958*P958,2)</f>
        <v>0</v>
      </c>
      <c r="R958" s="182" t="s">
        <v>526</v>
      </c>
      <c r="S958" s="182" t="s">
        <v>150</v>
      </c>
      <c r="T958" s="183" t="s">
        <v>150</v>
      </c>
      <c r="U958" s="158">
        <v>0</v>
      </c>
      <c r="V958" s="158">
        <f>ROUND(E958*U958,2)</f>
        <v>0</v>
      </c>
      <c r="W958" s="158"/>
      <c r="X958" s="158" t="s">
        <v>1211</v>
      </c>
      <c r="Y958" s="148"/>
      <c r="Z958" s="148"/>
      <c r="AA958" s="148"/>
      <c r="AB958" s="148"/>
      <c r="AC958" s="148"/>
      <c r="AD958" s="148"/>
      <c r="AE958" s="148"/>
      <c r="AF958" s="148"/>
      <c r="AG958" s="148" t="s">
        <v>1212</v>
      </c>
      <c r="AH958" s="148"/>
      <c r="AI958" s="148"/>
      <c r="AJ958" s="148"/>
      <c r="AK958" s="148"/>
      <c r="AL958" s="148"/>
      <c r="AM958" s="148"/>
      <c r="AN958" s="148"/>
      <c r="AO958" s="148"/>
      <c r="AP958" s="148"/>
      <c r="AQ958" s="148"/>
      <c r="AR958" s="148"/>
      <c r="AS958" s="148"/>
      <c r="AT958" s="148"/>
      <c r="AU958" s="148"/>
      <c r="AV958" s="148"/>
      <c r="AW958" s="148"/>
      <c r="AX958" s="148"/>
      <c r="AY958" s="148"/>
      <c r="AZ958" s="148"/>
      <c r="BA958" s="148"/>
      <c r="BB958" s="148"/>
      <c r="BC958" s="148"/>
      <c r="BD958" s="148"/>
      <c r="BE958" s="148"/>
      <c r="BF958" s="148"/>
      <c r="BG958" s="148"/>
      <c r="BH958" s="148"/>
    </row>
    <row r="959" spans="1:60" outlineLevel="1" x14ac:dyDescent="0.2">
      <c r="A959" s="177">
        <v>299</v>
      </c>
      <c r="B959" s="178" t="s">
        <v>1221</v>
      </c>
      <c r="C959" s="189" t="s">
        <v>1222</v>
      </c>
      <c r="D959" s="179" t="s">
        <v>183</v>
      </c>
      <c r="E959" s="180">
        <v>127.85995</v>
      </c>
      <c r="F959" s="181"/>
      <c r="G959" s="182">
        <f>ROUND(E959*F959,2)</f>
        <v>0</v>
      </c>
      <c r="H959" s="181"/>
      <c r="I959" s="182">
        <f>ROUND(E959*H959,2)</f>
        <v>0</v>
      </c>
      <c r="J959" s="181"/>
      <c r="K959" s="182">
        <f>ROUND(E959*J959,2)</f>
        <v>0</v>
      </c>
      <c r="L959" s="182">
        <v>21</v>
      </c>
      <c r="M959" s="182">
        <f>G959*(1+L959/100)</f>
        <v>0</v>
      </c>
      <c r="N959" s="182">
        <v>0</v>
      </c>
      <c r="O959" s="182">
        <f>ROUND(E959*N959,2)</f>
        <v>0</v>
      </c>
      <c r="P959" s="182">
        <v>0</v>
      </c>
      <c r="Q959" s="182">
        <f>ROUND(E959*P959,2)</f>
        <v>0</v>
      </c>
      <c r="R959" s="182" t="s">
        <v>526</v>
      </c>
      <c r="S959" s="182" t="s">
        <v>150</v>
      </c>
      <c r="T959" s="183" t="s">
        <v>150</v>
      </c>
      <c r="U959" s="158">
        <v>0.94199999999999995</v>
      </c>
      <c r="V959" s="158">
        <f>ROUND(E959*U959,2)</f>
        <v>120.44</v>
      </c>
      <c r="W959" s="158"/>
      <c r="X959" s="158" t="s">
        <v>1211</v>
      </c>
      <c r="Y959" s="148"/>
      <c r="Z959" s="148"/>
      <c r="AA959" s="148"/>
      <c r="AB959" s="148"/>
      <c r="AC959" s="148"/>
      <c r="AD959" s="148"/>
      <c r="AE959" s="148"/>
      <c r="AF959" s="148"/>
      <c r="AG959" s="148" t="s">
        <v>1212</v>
      </c>
      <c r="AH959" s="148"/>
      <c r="AI959" s="148"/>
      <c r="AJ959" s="148"/>
      <c r="AK959" s="148"/>
      <c r="AL959" s="148"/>
      <c r="AM959" s="148"/>
      <c r="AN959" s="148"/>
      <c r="AO959" s="148"/>
      <c r="AP959" s="148"/>
      <c r="AQ959" s="148"/>
      <c r="AR959" s="148"/>
      <c r="AS959" s="148"/>
      <c r="AT959" s="148"/>
      <c r="AU959" s="148"/>
      <c r="AV959" s="148"/>
      <c r="AW959" s="148"/>
      <c r="AX959" s="148"/>
      <c r="AY959" s="148"/>
      <c r="AZ959" s="148"/>
      <c r="BA959" s="148"/>
      <c r="BB959" s="148"/>
      <c r="BC959" s="148"/>
      <c r="BD959" s="148"/>
      <c r="BE959" s="148"/>
      <c r="BF959" s="148"/>
      <c r="BG959" s="148"/>
      <c r="BH959" s="148"/>
    </row>
    <row r="960" spans="1:60" ht="22.5" outlineLevel="1" x14ac:dyDescent="0.2">
      <c r="A960" s="177">
        <v>300</v>
      </c>
      <c r="B960" s="178" t="s">
        <v>1223</v>
      </c>
      <c r="C960" s="189" t="s">
        <v>1224</v>
      </c>
      <c r="D960" s="179" t="s">
        <v>183</v>
      </c>
      <c r="E960" s="180">
        <v>639.29974000000004</v>
      </c>
      <c r="F960" s="181"/>
      <c r="G960" s="182">
        <f>ROUND(E960*F960,2)</f>
        <v>0</v>
      </c>
      <c r="H960" s="181"/>
      <c r="I960" s="182">
        <f>ROUND(E960*H960,2)</f>
        <v>0</v>
      </c>
      <c r="J960" s="181"/>
      <c r="K960" s="182">
        <f>ROUND(E960*J960,2)</f>
        <v>0</v>
      </c>
      <c r="L960" s="182">
        <v>21</v>
      </c>
      <c r="M960" s="182">
        <f>G960*(1+L960/100)</f>
        <v>0</v>
      </c>
      <c r="N960" s="182">
        <v>0</v>
      </c>
      <c r="O960" s="182">
        <f>ROUND(E960*N960,2)</f>
        <v>0</v>
      </c>
      <c r="P960" s="182">
        <v>0</v>
      </c>
      <c r="Q960" s="182">
        <f>ROUND(E960*P960,2)</f>
        <v>0</v>
      </c>
      <c r="R960" s="182" t="s">
        <v>526</v>
      </c>
      <c r="S960" s="182" t="s">
        <v>150</v>
      </c>
      <c r="T960" s="183" t="s">
        <v>150</v>
      </c>
      <c r="U960" s="158">
        <v>0.105</v>
      </c>
      <c r="V960" s="158">
        <f>ROUND(E960*U960,2)</f>
        <v>67.13</v>
      </c>
      <c r="W960" s="158"/>
      <c r="X960" s="158" t="s">
        <v>1211</v>
      </c>
      <c r="Y960" s="148"/>
      <c r="Z960" s="148"/>
      <c r="AA960" s="148"/>
      <c r="AB960" s="148"/>
      <c r="AC960" s="148"/>
      <c r="AD960" s="148"/>
      <c r="AE960" s="148"/>
      <c r="AF960" s="148"/>
      <c r="AG960" s="148" t="s">
        <v>1212</v>
      </c>
      <c r="AH960" s="148"/>
      <c r="AI960" s="148"/>
      <c r="AJ960" s="148"/>
      <c r="AK960" s="148"/>
      <c r="AL960" s="148"/>
      <c r="AM960" s="148"/>
      <c r="AN960" s="148"/>
      <c r="AO960" s="148"/>
      <c r="AP960" s="148"/>
      <c r="AQ960" s="148"/>
      <c r="AR960" s="148"/>
      <c r="AS960" s="148"/>
      <c r="AT960" s="148"/>
      <c r="AU960" s="148"/>
      <c r="AV960" s="148"/>
      <c r="AW960" s="148"/>
      <c r="AX960" s="148"/>
      <c r="AY960" s="148"/>
      <c r="AZ960" s="148"/>
      <c r="BA960" s="148"/>
      <c r="BB960" s="148"/>
      <c r="BC960" s="148"/>
      <c r="BD960" s="148"/>
      <c r="BE960" s="148"/>
      <c r="BF960" s="148"/>
      <c r="BG960" s="148"/>
      <c r="BH960" s="148"/>
    </row>
    <row r="961" spans="1:60" outlineLevel="1" x14ac:dyDescent="0.2">
      <c r="A961" s="177">
        <v>301</v>
      </c>
      <c r="B961" s="178" t="s">
        <v>1225</v>
      </c>
      <c r="C961" s="189" t="s">
        <v>1226</v>
      </c>
      <c r="D961" s="179" t="s">
        <v>183</v>
      </c>
      <c r="E961" s="180">
        <v>127.85995</v>
      </c>
      <c r="F961" s="181"/>
      <c r="G961" s="182">
        <f>ROUND(E961*F961,2)</f>
        <v>0</v>
      </c>
      <c r="H961" s="181"/>
      <c r="I961" s="182">
        <f>ROUND(E961*H961,2)</f>
        <v>0</v>
      </c>
      <c r="J961" s="181"/>
      <c r="K961" s="182">
        <f>ROUND(E961*J961,2)</f>
        <v>0</v>
      </c>
      <c r="L961" s="182">
        <v>21</v>
      </c>
      <c r="M961" s="182">
        <f>G961*(1+L961/100)</f>
        <v>0</v>
      </c>
      <c r="N961" s="182">
        <v>0</v>
      </c>
      <c r="O961" s="182">
        <f>ROUND(E961*N961,2)</f>
        <v>0</v>
      </c>
      <c r="P961" s="182">
        <v>0</v>
      </c>
      <c r="Q961" s="182">
        <f>ROUND(E961*P961,2)</f>
        <v>0</v>
      </c>
      <c r="R961" s="182" t="s">
        <v>526</v>
      </c>
      <c r="S961" s="182" t="s">
        <v>150</v>
      </c>
      <c r="T961" s="183" t="s">
        <v>150</v>
      </c>
      <c r="U961" s="158">
        <v>0</v>
      </c>
      <c r="V961" s="158">
        <f>ROUND(E961*U961,2)</f>
        <v>0</v>
      </c>
      <c r="W961" s="158"/>
      <c r="X961" s="158" t="s">
        <v>1211</v>
      </c>
      <c r="Y961" s="148"/>
      <c r="Z961" s="148"/>
      <c r="AA961" s="148"/>
      <c r="AB961" s="148"/>
      <c r="AC961" s="148"/>
      <c r="AD961" s="148"/>
      <c r="AE961" s="148"/>
      <c r="AF961" s="148"/>
      <c r="AG961" s="148" t="s">
        <v>1212</v>
      </c>
      <c r="AH961" s="148"/>
      <c r="AI961" s="148"/>
      <c r="AJ961" s="148"/>
      <c r="AK961" s="148"/>
      <c r="AL961" s="148"/>
      <c r="AM961" s="148"/>
      <c r="AN961" s="148"/>
      <c r="AO961" s="148"/>
      <c r="AP961" s="148"/>
      <c r="AQ961" s="148"/>
      <c r="AR961" s="148"/>
      <c r="AS961" s="148"/>
      <c r="AT961" s="148"/>
      <c r="AU961" s="148"/>
      <c r="AV961" s="148"/>
      <c r="AW961" s="148"/>
      <c r="AX961" s="148"/>
      <c r="AY961" s="148"/>
      <c r="AZ961" s="148"/>
      <c r="BA961" s="148"/>
      <c r="BB961" s="148"/>
      <c r="BC961" s="148"/>
      <c r="BD961" s="148"/>
      <c r="BE961" s="148"/>
      <c r="BF961" s="148"/>
      <c r="BG961" s="148"/>
      <c r="BH961" s="148"/>
    </row>
    <row r="962" spans="1:60" outlineLevel="1" x14ac:dyDescent="0.2">
      <c r="A962" s="169">
        <v>302</v>
      </c>
      <c r="B962" s="170" t="s">
        <v>1227</v>
      </c>
      <c r="C962" s="187" t="s">
        <v>1228</v>
      </c>
      <c r="D962" s="171" t="s">
        <v>183</v>
      </c>
      <c r="E962" s="172">
        <v>127.85995</v>
      </c>
      <c r="F962" s="173"/>
      <c r="G962" s="174">
        <f>ROUND(E962*F962,2)</f>
        <v>0</v>
      </c>
      <c r="H962" s="173"/>
      <c r="I962" s="174">
        <f>ROUND(E962*H962,2)</f>
        <v>0</v>
      </c>
      <c r="J962" s="173"/>
      <c r="K962" s="174">
        <f>ROUND(E962*J962,2)</f>
        <v>0</v>
      </c>
      <c r="L962" s="174">
        <v>21</v>
      </c>
      <c r="M962" s="174">
        <f>G962*(1+L962/100)</f>
        <v>0</v>
      </c>
      <c r="N962" s="174">
        <v>0</v>
      </c>
      <c r="O962" s="174">
        <f>ROUND(E962*N962,2)</f>
        <v>0</v>
      </c>
      <c r="P962" s="174">
        <v>0</v>
      </c>
      <c r="Q962" s="174">
        <f>ROUND(E962*P962,2)</f>
        <v>0</v>
      </c>
      <c r="R962" s="174" t="s">
        <v>1229</v>
      </c>
      <c r="S962" s="174" t="s">
        <v>150</v>
      </c>
      <c r="T962" s="175" t="s">
        <v>150</v>
      </c>
      <c r="U962" s="158">
        <v>6.0000000000000001E-3</v>
      </c>
      <c r="V962" s="158">
        <f>ROUND(E962*U962,2)</f>
        <v>0.77</v>
      </c>
      <c r="W962" s="158"/>
      <c r="X962" s="158" t="s">
        <v>1211</v>
      </c>
      <c r="Y962" s="148"/>
      <c r="Z962" s="148"/>
      <c r="AA962" s="148"/>
      <c r="AB962" s="148"/>
      <c r="AC962" s="148"/>
      <c r="AD962" s="148"/>
      <c r="AE962" s="148"/>
      <c r="AF962" s="148"/>
      <c r="AG962" s="148" t="s">
        <v>1212</v>
      </c>
      <c r="AH962" s="148"/>
      <c r="AI962" s="148"/>
      <c r="AJ962" s="148"/>
      <c r="AK962" s="148"/>
      <c r="AL962" s="148"/>
      <c r="AM962" s="148"/>
      <c r="AN962" s="148"/>
      <c r="AO962" s="148"/>
      <c r="AP962" s="148"/>
      <c r="AQ962" s="148"/>
      <c r="AR962" s="148"/>
      <c r="AS962" s="148"/>
      <c r="AT962" s="148"/>
      <c r="AU962" s="148"/>
      <c r="AV962" s="148"/>
      <c r="AW962" s="148"/>
      <c r="AX962" s="148"/>
      <c r="AY962" s="148"/>
      <c r="AZ962" s="148"/>
      <c r="BA962" s="148"/>
      <c r="BB962" s="148"/>
      <c r="BC962" s="148"/>
      <c r="BD962" s="148"/>
      <c r="BE962" s="148"/>
      <c r="BF962" s="148"/>
      <c r="BG962" s="148"/>
      <c r="BH962" s="148"/>
    </row>
    <row r="963" spans="1:60" outlineLevel="1" x14ac:dyDescent="0.2">
      <c r="A963" s="155"/>
      <c r="B963" s="156"/>
      <c r="C963" s="253" t="s">
        <v>1230</v>
      </c>
      <c r="D963" s="254"/>
      <c r="E963" s="254"/>
      <c r="F963" s="254"/>
      <c r="G963" s="254"/>
      <c r="H963" s="158"/>
      <c r="I963" s="158"/>
      <c r="J963" s="158"/>
      <c r="K963" s="158"/>
      <c r="L963" s="158"/>
      <c r="M963" s="158"/>
      <c r="N963" s="158"/>
      <c r="O963" s="158"/>
      <c r="P963" s="158"/>
      <c r="Q963" s="158"/>
      <c r="R963" s="158"/>
      <c r="S963" s="158"/>
      <c r="T963" s="158"/>
      <c r="U963" s="158"/>
      <c r="V963" s="158"/>
      <c r="W963" s="158"/>
      <c r="X963" s="158"/>
      <c r="Y963" s="148"/>
      <c r="Z963" s="148"/>
      <c r="AA963" s="148"/>
      <c r="AB963" s="148"/>
      <c r="AC963" s="148"/>
      <c r="AD963" s="148"/>
      <c r="AE963" s="148"/>
      <c r="AF963" s="148"/>
      <c r="AG963" s="148" t="s">
        <v>145</v>
      </c>
      <c r="AH963" s="148"/>
      <c r="AI963" s="148"/>
      <c r="AJ963" s="148"/>
      <c r="AK963" s="148"/>
      <c r="AL963" s="148"/>
      <c r="AM963" s="148"/>
      <c r="AN963" s="148"/>
      <c r="AO963" s="148"/>
      <c r="AP963" s="148"/>
      <c r="AQ963" s="148"/>
      <c r="AR963" s="148"/>
      <c r="AS963" s="148"/>
      <c r="AT963" s="148"/>
      <c r="AU963" s="148"/>
      <c r="AV963" s="148"/>
      <c r="AW963" s="148"/>
      <c r="AX963" s="148"/>
      <c r="AY963" s="148"/>
      <c r="AZ963" s="148"/>
      <c r="BA963" s="148"/>
      <c r="BB963" s="148"/>
      <c r="BC963" s="148"/>
      <c r="BD963" s="148"/>
      <c r="BE963" s="148"/>
      <c r="BF963" s="148"/>
      <c r="BG963" s="148"/>
      <c r="BH963" s="148"/>
    </row>
    <row r="964" spans="1:60" x14ac:dyDescent="0.2">
      <c r="A964" s="3"/>
      <c r="B964" s="4"/>
      <c r="C964" s="191"/>
      <c r="D964" s="6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AE964">
        <v>15</v>
      </c>
      <c r="AF964">
        <v>21</v>
      </c>
      <c r="AG964" t="s">
        <v>122</v>
      </c>
    </row>
    <row r="965" spans="1:60" x14ac:dyDescent="0.2">
      <c r="A965" s="151"/>
      <c r="B965" s="152" t="s">
        <v>29</v>
      </c>
      <c r="C965" s="192"/>
      <c r="D965" s="153"/>
      <c r="E965" s="154"/>
      <c r="F965" s="154"/>
      <c r="G965" s="185">
        <f>G8+G23+G54+G106+G167+G182+G214+G250+G281+G291+G309+G313+G417+G420+G480+G549+G569+G589+G637+G688+G877+G922+G933+G943+G952</f>
        <v>0</v>
      </c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AE965">
        <f>SUMIF(L7:L963,AE964,G7:G963)</f>
        <v>0</v>
      </c>
      <c r="AF965">
        <f>SUMIF(L7:L963,AF964,G7:G963)</f>
        <v>0</v>
      </c>
      <c r="AG965" t="s">
        <v>1231</v>
      </c>
    </row>
    <row r="966" spans="1:60" x14ac:dyDescent="0.2">
      <c r="C966" s="193"/>
      <c r="D966" s="10"/>
      <c r="AG966" t="s">
        <v>1232</v>
      </c>
    </row>
    <row r="967" spans="1:60" x14ac:dyDescent="0.2">
      <c r="D967" s="10"/>
    </row>
    <row r="968" spans="1:60" x14ac:dyDescent="0.2">
      <c r="D968" s="10"/>
    </row>
    <row r="969" spans="1:60" x14ac:dyDescent="0.2">
      <c r="D969" s="10"/>
    </row>
    <row r="970" spans="1:60" x14ac:dyDescent="0.2">
      <c r="D970" s="10"/>
    </row>
    <row r="971" spans="1:60" x14ac:dyDescent="0.2">
      <c r="D971" s="10"/>
    </row>
    <row r="972" spans="1:60" x14ac:dyDescent="0.2">
      <c r="D972" s="10"/>
    </row>
    <row r="973" spans="1:60" x14ac:dyDescent="0.2">
      <c r="D973" s="10"/>
    </row>
    <row r="974" spans="1:60" x14ac:dyDescent="0.2">
      <c r="D974" s="10"/>
    </row>
    <row r="975" spans="1:60" x14ac:dyDescent="0.2">
      <c r="D975" s="10"/>
    </row>
    <row r="976" spans="1:60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9MPc+Wlxm3MNJ4bexaj7xlWRkTgdcB3UwtkmAqnvTutR8FdqaUOuRTxYpd19/URtk2ZICjKHc3DRS4wj/T2TA==" saltValue="DqgZSXXSD7T3BD7cewgObg==" spinCount="100000" sheet="1"/>
  <mergeCells count="125">
    <mergeCell ref="A1:G1"/>
    <mergeCell ref="C2:G2"/>
    <mergeCell ref="C3:G3"/>
    <mergeCell ref="C4:G4"/>
    <mergeCell ref="C10:G10"/>
    <mergeCell ref="C13:G13"/>
    <mergeCell ref="C34:G34"/>
    <mergeCell ref="C38:G38"/>
    <mergeCell ref="C41:G41"/>
    <mergeCell ref="C44:G44"/>
    <mergeCell ref="C47:G47"/>
    <mergeCell ref="C50:G50"/>
    <mergeCell ref="C15:G15"/>
    <mergeCell ref="C18:G18"/>
    <mergeCell ref="C20:G20"/>
    <mergeCell ref="C25:G25"/>
    <mergeCell ref="C29:G29"/>
    <mergeCell ref="C33:G33"/>
    <mergeCell ref="C76:G76"/>
    <mergeCell ref="C85:G85"/>
    <mergeCell ref="C88:G88"/>
    <mergeCell ref="C89:G89"/>
    <mergeCell ref="C93:G93"/>
    <mergeCell ref="C94:G94"/>
    <mergeCell ref="C51:G51"/>
    <mergeCell ref="C63:G63"/>
    <mergeCell ref="C66:G66"/>
    <mergeCell ref="C69:G69"/>
    <mergeCell ref="C71:G71"/>
    <mergeCell ref="C74:G74"/>
    <mergeCell ref="C129:G129"/>
    <mergeCell ref="C132:G132"/>
    <mergeCell ref="C135:G135"/>
    <mergeCell ref="C138:G138"/>
    <mergeCell ref="C143:G143"/>
    <mergeCell ref="C158:G158"/>
    <mergeCell ref="C111:G111"/>
    <mergeCell ref="C114:G114"/>
    <mergeCell ref="C117:G117"/>
    <mergeCell ref="C119:G119"/>
    <mergeCell ref="C121:G121"/>
    <mergeCell ref="C127:G127"/>
    <mergeCell ref="C219:G219"/>
    <mergeCell ref="C227:G227"/>
    <mergeCell ref="C228:G228"/>
    <mergeCell ref="C229:G229"/>
    <mergeCell ref="C232:G232"/>
    <mergeCell ref="C233:G233"/>
    <mergeCell ref="C160:G160"/>
    <mergeCell ref="C166:G166"/>
    <mergeCell ref="C169:G169"/>
    <mergeCell ref="C180:G180"/>
    <mergeCell ref="C208:G208"/>
    <mergeCell ref="C216:G216"/>
    <mergeCell ref="C256:G256"/>
    <mergeCell ref="C257:G257"/>
    <mergeCell ref="C261:G261"/>
    <mergeCell ref="C264:G264"/>
    <mergeCell ref="C267:G267"/>
    <mergeCell ref="C274:G274"/>
    <mergeCell ref="C234:G234"/>
    <mergeCell ref="C238:G238"/>
    <mergeCell ref="C239:G239"/>
    <mergeCell ref="C243:G243"/>
    <mergeCell ref="C252:G252"/>
    <mergeCell ref="C253:G253"/>
    <mergeCell ref="C316:G316"/>
    <mergeCell ref="C322:G322"/>
    <mergeCell ref="C326:G326"/>
    <mergeCell ref="C332:G332"/>
    <mergeCell ref="C335:G335"/>
    <mergeCell ref="C339:G339"/>
    <mergeCell ref="C275:G275"/>
    <mergeCell ref="C284:G284"/>
    <mergeCell ref="C293:G293"/>
    <mergeCell ref="C294:G294"/>
    <mergeCell ref="C297:G297"/>
    <mergeCell ref="C315:G315"/>
    <mergeCell ref="C383:G383"/>
    <mergeCell ref="C384:G384"/>
    <mergeCell ref="C388:G388"/>
    <mergeCell ref="C389:G389"/>
    <mergeCell ref="C392:G392"/>
    <mergeCell ref="C395:G395"/>
    <mergeCell ref="C369:G369"/>
    <mergeCell ref="C370:G370"/>
    <mergeCell ref="C374:G374"/>
    <mergeCell ref="C375:G375"/>
    <mergeCell ref="C378:G378"/>
    <mergeCell ref="C379:G379"/>
    <mergeCell ref="C495:G495"/>
    <mergeCell ref="C496:G496"/>
    <mergeCell ref="C498:G498"/>
    <mergeCell ref="C499:G499"/>
    <mergeCell ref="C501:G501"/>
    <mergeCell ref="C502:G502"/>
    <mergeCell ref="C398:G398"/>
    <mergeCell ref="C402:G402"/>
    <mergeCell ref="C419:G419"/>
    <mergeCell ref="C428:G428"/>
    <mergeCell ref="C479:G479"/>
    <mergeCell ref="C490:G490"/>
    <mergeCell ref="C594:G594"/>
    <mergeCell ref="C596:G596"/>
    <mergeCell ref="C598:G598"/>
    <mergeCell ref="C636:G636"/>
    <mergeCell ref="C639:G639"/>
    <mergeCell ref="C642:G642"/>
    <mergeCell ref="C548:G548"/>
    <mergeCell ref="C557:G557"/>
    <mergeCell ref="C568:G568"/>
    <mergeCell ref="C588:G588"/>
    <mergeCell ref="C591:G591"/>
    <mergeCell ref="C592:G592"/>
    <mergeCell ref="C935:G935"/>
    <mergeCell ref="C938:G938"/>
    <mergeCell ref="C954:G954"/>
    <mergeCell ref="C957:G957"/>
    <mergeCell ref="C963:G963"/>
    <mergeCell ref="C687:G687"/>
    <mergeCell ref="C694:G694"/>
    <mergeCell ref="C876:G876"/>
    <mergeCell ref="C898:G898"/>
    <mergeCell ref="C921:G921"/>
    <mergeCell ref="C924:G9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35A Stavební část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35A Stavební část'!Názvy_tisku</vt:lpstr>
      <vt:lpstr>oadresa</vt:lpstr>
      <vt:lpstr>Stavba!Objednatel</vt:lpstr>
      <vt:lpstr>Stavba!Objekt</vt:lpstr>
      <vt:lpstr>'SO 35A Stavební část'!Oblast_tisku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Ing. Ondřej Michna</cp:lastModifiedBy>
  <cp:lastPrinted>2019-03-19T12:27:02Z</cp:lastPrinted>
  <dcterms:created xsi:type="dcterms:W3CDTF">2009-04-08T07:15:50Z</dcterms:created>
  <dcterms:modified xsi:type="dcterms:W3CDTF">2020-07-02T11:22:19Z</dcterms:modified>
</cp:coreProperties>
</file>